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F1B6D1B1-A519-482D-A74E-2809782598F6}" xr6:coauthVersionLast="45" xr6:coauthVersionMax="45" xr10:uidLastSave="{00000000-0000-0000-0000-000000000000}"/>
  <bookViews>
    <workbookView xWindow="3570" yWindow="15" windowWidth="20940" windowHeight="15120" xr2:uid="{00000000-000D-0000-FFFF-FFFF00000000}"/>
  </bookViews>
  <sheets>
    <sheet name="入力例" sheetId="19" r:id="rId1"/>
    <sheet name="入力用" sheetId="1" r:id="rId2"/>
    <sheet name="請求者控(印刷)" sheetId="16" r:id="rId3"/>
    <sheet name="【提出】現場用(印刷)" sheetId="17" r:id="rId4"/>
    <sheet name="【提出】経理用(印刷)" sheetId="18" r:id="rId5"/>
  </sheets>
  <definedNames>
    <definedName name="_xlnm.Print_Area" localSheetId="4">'【提出】経理用(印刷)'!$A$1:$CA$50</definedName>
    <definedName name="_xlnm.Print_Area" localSheetId="3">'【提出】現場用(印刷)'!$A$1:$CA$50</definedName>
    <definedName name="_xlnm.Print_Area" localSheetId="2">'請求者控(印刷)'!$A$1:$CA$50</definedName>
    <definedName name="_xlnm.Print_Area" localSheetId="1">入力用!$A$1:$CA$48</definedName>
    <definedName name="_xlnm.Print_Area" localSheetId="0">入力例!$A$1:$CA$48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14" i="18" l="1"/>
  <c r="AC14" i="17"/>
  <c r="AC14" i="16"/>
  <c r="AS28" i="18" l="1"/>
  <c r="AS28" i="17"/>
  <c r="W28" i="18"/>
  <c r="W28" i="17"/>
  <c r="W28" i="16"/>
  <c r="W25" i="18"/>
  <c r="W25" i="17"/>
  <c r="W25" i="16"/>
  <c r="W22" i="18"/>
  <c r="W22" i="17"/>
  <c r="W22" i="16"/>
  <c r="W19" i="18"/>
  <c r="W19" i="17"/>
  <c r="U17" i="18"/>
  <c r="U17" i="17"/>
  <c r="AS28" i="16"/>
  <c r="W19" i="16"/>
  <c r="U17" i="16"/>
  <c r="AI46" i="19" l="1"/>
  <c r="AI44" i="19"/>
  <c r="AI42" i="19"/>
  <c r="AI40" i="19"/>
  <c r="AI38" i="19"/>
  <c r="AI36" i="19"/>
  <c r="AI34" i="19"/>
  <c r="AI48" i="19" s="1"/>
  <c r="G19" i="19"/>
  <c r="D8" i="16"/>
  <c r="D6" i="16"/>
  <c r="G4" i="16"/>
  <c r="G4" i="17"/>
  <c r="AK3" i="16"/>
  <c r="AE3" i="16"/>
  <c r="Y3" i="16"/>
  <c r="AK3" i="17"/>
  <c r="AE3" i="17"/>
  <c r="Y3" i="17"/>
  <c r="AK3" i="18"/>
  <c r="AE3" i="18"/>
  <c r="Y3" i="18"/>
  <c r="D8" i="17"/>
  <c r="D6" i="17"/>
  <c r="D8" i="18"/>
  <c r="D6" i="18"/>
  <c r="G4" i="18"/>
  <c r="AH46" i="18"/>
  <c r="AG46" i="18"/>
  <c r="AF46" i="18"/>
  <c r="AE46" i="18"/>
  <c r="AD46" i="18"/>
  <c r="AC46" i="18"/>
  <c r="AB46" i="18"/>
  <c r="AA46" i="18"/>
  <c r="Z46" i="18"/>
  <c r="W46" i="18"/>
  <c r="Q46" i="18"/>
  <c r="F46" i="18"/>
  <c r="D46" i="18"/>
  <c r="B46" i="18"/>
  <c r="AH44" i="18"/>
  <c r="AG44" i="18"/>
  <c r="AF44" i="18"/>
  <c r="AE44" i="18"/>
  <c r="AD44" i="18"/>
  <c r="AC44" i="18"/>
  <c r="AB44" i="18"/>
  <c r="AA44" i="18"/>
  <c r="Z44" i="18"/>
  <c r="W44" i="18"/>
  <c r="Q44" i="18"/>
  <c r="F44" i="18"/>
  <c r="D44" i="18"/>
  <c r="B44" i="18"/>
  <c r="AH42" i="18"/>
  <c r="AG42" i="18"/>
  <c r="AF42" i="18"/>
  <c r="AE42" i="18"/>
  <c r="AD42" i="18"/>
  <c r="AC42" i="18"/>
  <c r="AB42" i="18"/>
  <c r="AA42" i="18"/>
  <c r="Z42" i="18"/>
  <c r="W42" i="18"/>
  <c r="Q42" i="18"/>
  <c r="F42" i="18"/>
  <c r="D42" i="18"/>
  <c r="B42" i="18"/>
  <c r="AH40" i="18"/>
  <c r="AG40" i="18"/>
  <c r="AF40" i="18"/>
  <c r="AE40" i="18"/>
  <c r="AD40" i="18"/>
  <c r="AC40" i="18"/>
  <c r="AB40" i="18"/>
  <c r="AA40" i="18"/>
  <c r="Z40" i="18"/>
  <c r="W40" i="18"/>
  <c r="Q40" i="18"/>
  <c r="F40" i="18"/>
  <c r="D40" i="18"/>
  <c r="B40" i="18"/>
  <c r="AH38" i="18"/>
  <c r="AG38" i="18"/>
  <c r="AF38" i="18"/>
  <c r="AE38" i="18"/>
  <c r="AD38" i="18"/>
  <c r="AC38" i="18"/>
  <c r="AB38" i="18"/>
  <c r="AA38" i="18"/>
  <c r="Z38" i="18"/>
  <c r="W38" i="18"/>
  <c r="Q38" i="18"/>
  <c r="F38" i="18"/>
  <c r="D38" i="18"/>
  <c r="B38" i="18"/>
  <c r="AH36" i="18"/>
  <c r="AG36" i="18"/>
  <c r="AF36" i="18"/>
  <c r="AE36" i="18"/>
  <c r="AD36" i="18"/>
  <c r="AC36" i="18"/>
  <c r="AB36" i="18"/>
  <c r="AA36" i="18"/>
  <c r="Z36" i="18"/>
  <c r="W36" i="18"/>
  <c r="Q36" i="18"/>
  <c r="F36" i="18"/>
  <c r="D36" i="18"/>
  <c r="B36" i="18"/>
  <c r="AH34" i="18"/>
  <c r="AG34" i="18"/>
  <c r="AF34" i="18"/>
  <c r="AE34" i="18"/>
  <c r="AD34" i="18"/>
  <c r="AC34" i="18"/>
  <c r="AB34" i="18"/>
  <c r="AA34" i="18"/>
  <c r="Z34" i="18"/>
  <c r="W34" i="18"/>
  <c r="Q34" i="18"/>
  <c r="F34" i="18"/>
  <c r="D34" i="18"/>
  <c r="B34" i="18"/>
  <c r="P19" i="18"/>
  <c r="O19" i="18"/>
  <c r="N19" i="18"/>
  <c r="L19" i="18"/>
  <c r="K19" i="18"/>
  <c r="J19" i="18"/>
  <c r="I19" i="18"/>
  <c r="H19" i="18"/>
  <c r="G19" i="18"/>
  <c r="P16" i="18"/>
  <c r="O16" i="18"/>
  <c r="N16" i="18"/>
  <c r="L16" i="18"/>
  <c r="K16" i="18"/>
  <c r="J16" i="18"/>
  <c r="I16" i="18"/>
  <c r="H16" i="18"/>
  <c r="G16" i="18"/>
  <c r="CA12" i="18"/>
  <c r="BZ12" i="18"/>
  <c r="BY12" i="18"/>
  <c r="BX12" i="18"/>
  <c r="BW12" i="18"/>
  <c r="BV12" i="18"/>
  <c r="BU12" i="18"/>
  <c r="BT12" i="18"/>
  <c r="BS12" i="18"/>
  <c r="BP9" i="18"/>
  <c r="CA7" i="18"/>
  <c r="BZ7" i="18"/>
  <c r="BY7" i="18"/>
  <c r="BX7" i="18"/>
  <c r="BW7" i="18"/>
  <c r="BV7" i="18"/>
  <c r="BU7" i="18"/>
  <c r="BT7" i="18"/>
  <c r="BS7" i="18"/>
  <c r="CA6" i="18"/>
  <c r="BZ6" i="18"/>
  <c r="BY6" i="18"/>
  <c r="BX6" i="18"/>
  <c r="BW6" i="18"/>
  <c r="BV6" i="18"/>
  <c r="BU6" i="18"/>
  <c r="BT6" i="18"/>
  <c r="BS6" i="18"/>
  <c r="AH46" i="17"/>
  <c r="AG46" i="17"/>
  <c r="AF46" i="17"/>
  <c r="AE46" i="17"/>
  <c r="AD46" i="17"/>
  <c r="AC46" i="17"/>
  <c r="AB46" i="17"/>
  <c r="AA46" i="17"/>
  <c r="Z46" i="17"/>
  <c r="W46" i="17"/>
  <c r="Q46" i="17"/>
  <c r="F46" i="17"/>
  <c r="D46" i="17"/>
  <c r="B46" i="17"/>
  <c r="AH44" i="17"/>
  <c r="AG44" i="17"/>
  <c r="AF44" i="17"/>
  <c r="AE44" i="17"/>
  <c r="AD44" i="17"/>
  <c r="AC44" i="17"/>
  <c r="AB44" i="17"/>
  <c r="AA44" i="17"/>
  <c r="Z44" i="17"/>
  <c r="W44" i="17"/>
  <c r="Q44" i="17"/>
  <c r="F44" i="17"/>
  <c r="D44" i="17"/>
  <c r="B44" i="17"/>
  <c r="AH42" i="17"/>
  <c r="AG42" i="17"/>
  <c r="AF42" i="17"/>
  <c r="AE42" i="17"/>
  <c r="AD42" i="17"/>
  <c r="AC42" i="17"/>
  <c r="AB42" i="17"/>
  <c r="AA42" i="17"/>
  <c r="Z42" i="17"/>
  <c r="W42" i="17"/>
  <c r="Q42" i="17"/>
  <c r="F42" i="17"/>
  <c r="D42" i="17"/>
  <c r="B42" i="17"/>
  <c r="AH40" i="17"/>
  <c r="AG40" i="17"/>
  <c r="AF40" i="17"/>
  <c r="AE40" i="17"/>
  <c r="AD40" i="17"/>
  <c r="AC40" i="17"/>
  <c r="AB40" i="17"/>
  <c r="AA40" i="17"/>
  <c r="Z40" i="17"/>
  <c r="W40" i="17"/>
  <c r="Q40" i="17"/>
  <c r="F40" i="17"/>
  <c r="D40" i="17"/>
  <c r="B40" i="17"/>
  <c r="AH38" i="17"/>
  <c r="AG38" i="17"/>
  <c r="AF38" i="17"/>
  <c r="AE38" i="17"/>
  <c r="AD38" i="17"/>
  <c r="AC38" i="17"/>
  <c r="AB38" i="17"/>
  <c r="AA38" i="17"/>
  <c r="Z38" i="17"/>
  <c r="W38" i="17"/>
  <c r="Q38" i="17"/>
  <c r="F38" i="17"/>
  <c r="D38" i="17"/>
  <c r="B38" i="17"/>
  <c r="AH36" i="17"/>
  <c r="AG36" i="17"/>
  <c r="AF36" i="17"/>
  <c r="AE36" i="17"/>
  <c r="AD36" i="17"/>
  <c r="AC36" i="17"/>
  <c r="AB36" i="17"/>
  <c r="AA36" i="17"/>
  <c r="Z36" i="17"/>
  <c r="W36" i="17"/>
  <c r="Q36" i="17"/>
  <c r="F36" i="17"/>
  <c r="D36" i="17"/>
  <c r="B36" i="17"/>
  <c r="AH34" i="17"/>
  <c r="AG34" i="17"/>
  <c r="AF34" i="17"/>
  <c r="AE34" i="17"/>
  <c r="AD34" i="17"/>
  <c r="AC34" i="17"/>
  <c r="AB34" i="17"/>
  <c r="AA34" i="17"/>
  <c r="Z34" i="17"/>
  <c r="W34" i="17"/>
  <c r="Q34" i="17"/>
  <c r="F34" i="17"/>
  <c r="D34" i="17"/>
  <c r="B34" i="17"/>
  <c r="P19" i="17"/>
  <c r="O19" i="17"/>
  <c r="N19" i="17"/>
  <c r="L19" i="17"/>
  <c r="K19" i="17"/>
  <c r="J19" i="17"/>
  <c r="I19" i="17"/>
  <c r="H19" i="17"/>
  <c r="G19" i="17"/>
  <c r="P16" i="17"/>
  <c r="O16" i="17"/>
  <c r="N16" i="17"/>
  <c r="L16" i="17"/>
  <c r="K16" i="17"/>
  <c r="J16" i="17"/>
  <c r="I16" i="17"/>
  <c r="H16" i="17"/>
  <c r="G16" i="17"/>
  <c r="CA12" i="17"/>
  <c r="BZ12" i="17"/>
  <c r="BY12" i="17"/>
  <c r="BX12" i="17"/>
  <c r="BW12" i="17"/>
  <c r="BV12" i="17"/>
  <c r="BU12" i="17"/>
  <c r="BT12" i="17"/>
  <c r="BS12" i="17"/>
  <c r="BP9" i="17"/>
  <c r="CA7" i="17"/>
  <c r="BZ7" i="17"/>
  <c r="BY7" i="17"/>
  <c r="BX7" i="17"/>
  <c r="BW7" i="17"/>
  <c r="BV7" i="17"/>
  <c r="BU7" i="17"/>
  <c r="BT7" i="17"/>
  <c r="BS7" i="17"/>
  <c r="CA6" i="17"/>
  <c r="BZ6" i="17"/>
  <c r="BY6" i="17"/>
  <c r="BX6" i="17"/>
  <c r="BW6" i="17"/>
  <c r="BV6" i="17"/>
  <c r="BU6" i="17"/>
  <c r="BT6" i="17"/>
  <c r="BS6" i="17"/>
  <c r="G11" i="19" l="1"/>
  <c r="BS11" i="19"/>
  <c r="AH46" i="16"/>
  <c r="AG46" i="16"/>
  <c r="AF46" i="16"/>
  <c r="AE46" i="16"/>
  <c r="AD46" i="16"/>
  <c r="AC46" i="16"/>
  <c r="AB46" i="16"/>
  <c r="AA46" i="16"/>
  <c r="Z46" i="16"/>
  <c r="BF44" i="16"/>
  <c r="AX44" i="16"/>
  <c r="AT44" i="16"/>
  <c r="AL44" i="16"/>
  <c r="AI44" i="16"/>
  <c r="AH44" i="16"/>
  <c r="AG44" i="16"/>
  <c r="AF44" i="16"/>
  <c r="AE44" i="16"/>
  <c r="AD44" i="16"/>
  <c r="AC44" i="16"/>
  <c r="AB44" i="16"/>
  <c r="AA44" i="16"/>
  <c r="Z44" i="16"/>
  <c r="BB42" i="16"/>
  <c r="AZ42" i="16"/>
  <c r="AR42" i="16"/>
  <c r="AP42" i="16"/>
  <c r="AH42" i="16"/>
  <c r="AG42" i="16"/>
  <c r="AF42" i="16"/>
  <c r="AE42" i="16"/>
  <c r="AD42" i="16"/>
  <c r="AC42" i="16"/>
  <c r="AB42" i="16"/>
  <c r="AA42" i="16"/>
  <c r="Z42" i="16"/>
  <c r="AH40" i="16"/>
  <c r="AG40" i="16"/>
  <c r="AF40" i="16"/>
  <c r="AE40" i="16"/>
  <c r="AD40" i="16"/>
  <c r="AC40" i="16"/>
  <c r="AB40" i="16"/>
  <c r="AA40" i="16"/>
  <c r="Z40" i="16"/>
  <c r="AH38" i="16"/>
  <c r="AG38" i="16"/>
  <c r="AF38" i="16"/>
  <c r="AE38" i="16"/>
  <c r="AD38" i="16"/>
  <c r="AC38" i="16"/>
  <c r="AB38" i="16"/>
  <c r="AA38" i="16"/>
  <c r="Z38" i="16"/>
  <c r="AH36" i="16"/>
  <c r="AG36" i="16"/>
  <c r="AF36" i="16"/>
  <c r="AE36" i="16"/>
  <c r="AD36" i="16"/>
  <c r="AC36" i="16"/>
  <c r="AB36" i="16"/>
  <c r="AA36" i="16"/>
  <c r="Z36" i="16"/>
  <c r="AH34" i="16"/>
  <c r="AG34" i="16"/>
  <c r="AF34" i="16"/>
  <c r="AE34" i="16"/>
  <c r="AD34" i="16"/>
  <c r="AC34" i="16"/>
  <c r="AB34" i="16"/>
  <c r="AA34" i="16"/>
  <c r="Z34" i="16"/>
  <c r="W46" i="16"/>
  <c r="Q46" i="16"/>
  <c r="W44" i="16"/>
  <c r="Q44" i="16"/>
  <c r="W42" i="16"/>
  <c r="Q42" i="16"/>
  <c r="W40" i="16"/>
  <c r="Q40" i="16"/>
  <c r="W38" i="16"/>
  <c r="Q38" i="16"/>
  <c r="W36" i="16"/>
  <c r="Q36" i="16"/>
  <c r="F36" i="16"/>
  <c r="F38" i="16"/>
  <c r="F40" i="16"/>
  <c r="F42" i="16"/>
  <c r="F44" i="16"/>
  <c r="F46" i="16"/>
  <c r="D46" i="16"/>
  <c r="B46" i="16"/>
  <c r="D44" i="16"/>
  <c r="B44" i="16"/>
  <c r="D42" i="16"/>
  <c r="B42" i="16"/>
  <c r="AI46" i="1"/>
  <c r="BF46" i="16" s="1"/>
  <c r="AI44" i="1"/>
  <c r="AZ44" i="16" s="1"/>
  <c r="AI42" i="1"/>
  <c r="D36" i="16"/>
  <c r="D38" i="16"/>
  <c r="D40" i="16"/>
  <c r="B40" i="16"/>
  <c r="B38" i="16"/>
  <c r="B36" i="16"/>
  <c r="W34" i="16"/>
  <c r="Q34" i="16"/>
  <c r="F34" i="16"/>
  <c r="D34" i="16"/>
  <c r="B34" i="16"/>
  <c r="BO11" i="19" l="1"/>
  <c r="BS15" i="19"/>
  <c r="G13" i="19"/>
  <c r="G22" i="19" s="1"/>
  <c r="AZ46" i="16"/>
  <c r="AR46" i="16"/>
  <c r="BB46" i="16"/>
  <c r="BF42" i="18"/>
  <c r="AT42" i="18"/>
  <c r="AI42" i="18"/>
  <c r="AX42" i="17"/>
  <c r="AL42" i="17"/>
  <c r="AZ42" i="18"/>
  <c r="AP42" i="18"/>
  <c r="BB42" i="18"/>
  <c r="AR42" i="18"/>
  <c r="BF42" i="17"/>
  <c r="AT42" i="17"/>
  <c r="AI42" i="17"/>
  <c r="AL42" i="18"/>
  <c r="AP42" i="17"/>
  <c r="AZ42" i="17"/>
  <c r="AX42" i="18"/>
  <c r="BB42" i="17"/>
  <c r="AR42" i="17"/>
  <c r="AI42" i="16"/>
  <c r="AT42" i="16"/>
  <c r="BF42" i="16"/>
  <c r="AP44" i="16"/>
  <c r="AI46" i="16"/>
  <c r="AT46" i="16"/>
  <c r="AZ46" i="18"/>
  <c r="AP46" i="18"/>
  <c r="BB46" i="17"/>
  <c r="AR46" i="17"/>
  <c r="BF46" i="18"/>
  <c r="AI46" i="18"/>
  <c r="AL46" i="17"/>
  <c r="AX46" i="18"/>
  <c r="AL46" i="18"/>
  <c r="AZ46" i="17"/>
  <c r="AP46" i="17"/>
  <c r="AT46" i="18"/>
  <c r="AX46" i="17"/>
  <c r="AR46" i="18"/>
  <c r="BF46" i="17"/>
  <c r="AI46" i="17"/>
  <c r="AT46" i="17"/>
  <c r="BB46" i="18"/>
  <c r="AP46" i="16"/>
  <c r="AX44" i="18"/>
  <c r="AL44" i="18"/>
  <c r="AZ44" i="17"/>
  <c r="AP44" i="17"/>
  <c r="BF44" i="18"/>
  <c r="AT44" i="18"/>
  <c r="AI44" i="18"/>
  <c r="AX44" i="17"/>
  <c r="AL44" i="17"/>
  <c r="BB44" i="18"/>
  <c r="AR44" i="18"/>
  <c r="BF44" i="17"/>
  <c r="AT44" i="17"/>
  <c r="AI44" i="17"/>
  <c r="AP44" i="18"/>
  <c r="AR44" i="17"/>
  <c r="BB44" i="17"/>
  <c r="AZ44" i="18"/>
  <c r="AL42" i="16"/>
  <c r="AX42" i="16"/>
  <c r="AR44" i="16"/>
  <c r="BB44" i="16"/>
  <c r="AL46" i="16"/>
  <c r="AX46" i="16"/>
  <c r="P16" i="16"/>
  <c r="J16" i="16"/>
  <c r="O16" i="16"/>
  <c r="N16" i="16"/>
  <c r="L16" i="16"/>
  <c r="K16" i="16"/>
  <c r="I16" i="16"/>
  <c r="H16" i="16"/>
  <c r="G16" i="16"/>
  <c r="CA12" i="16"/>
  <c r="BZ12" i="16"/>
  <c r="BY12" i="16"/>
  <c r="BX12" i="16"/>
  <c r="BW12" i="16"/>
  <c r="BV12" i="16"/>
  <c r="BU12" i="16"/>
  <c r="BT12" i="16"/>
  <c r="BS12" i="16"/>
  <c r="BP9" i="16"/>
  <c r="CA7" i="16"/>
  <c r="BZ7" i="16"/>
  <c r="BY7" i="16"/>
  <c r="BX7" i="16"/>
  <c r="BW7" i="16"/>
  <c r="BV7" i="16"/>
  <c r="BU7" i="16"/>
  <c r="BT7" i="16"/>
  <c r="BS7" i="16"/>
  <c r="CA6" i="16"/>
  <c r="BZ6" i="16"/>
  <c r="BY6" i="16"/>
  <c r="BX6" i="16"/>
  <c r="BW6" i="16"/>
  <c r="BV6" i="16"/>
  <c r="BU6" i="16"/>
  <c r="BT6" i="16"/>
  <c r="BS6" i="16"/>
  <c r="G19" i="1" l="1"/>
  <c r="G19" i="16" l="1"/>
  <c r="H19" i="16"/>
  <c r="L19" i="16"/>
  <c r="K19" i="16"/>
  <c r="I19" i="16"/>
  <c r="N19" i="16"/>
  <c r="J19" i="16"/>
  <c r="O19" i="16"/>
  <c r="P19" i="16"/>
  <c r="AI40" i="1" l="1"/>
  <c r="AI38" i="1"/>
  <c r="AI36" i="1"/>
  <c r="AI34" i="1"/>
  <c r="BF34" i="18" l="1"/>
  <c r="AT34" i="18"/>
  <c r="AI34" i="18"/>
  <c r="AX34" i="17"/>
  <c r="AL34" i="17"/>
  <c r="AZ34" i="18"/>
  <c r="AP34" i="18"/>
  <c r="BB34" i="18"/>
  <c r="AR34" i="18"/>
  <c r="BF34" i="17"/>
  <c r="AT34" i="17"/>
  <c r="AI34" i="17"/>
  <c r="AX34" i="18"/>
  <c r="AZ34" i="17"/>
  <c r="AL34" i="18"/>
  <c r="AR34" i="17"/>
  <c r="AP34" i="17"/>
  <c r="BB34" i="17"/>
  <c r="AX34" i="16"/>
  <c r="AL34" i="16"/>
  <c r="BF34" i="16"/>
  <c r="AR34" i="16"/>
  <c r="AI48" i="1"/>
  <c r="AP34" i="16"/>
  <c r="BB34" i="16"/>
  <c r="AT34" i="16"/>
  <c r="AI34" i="16"/>
  <c r="AZ34" i="16"/>
  <c r="AZ38" i="18"/>
  <c r="AP38" i="18"/>
  <c r="BB38" i="17"/>
  <c r="AR38" i="17"/>
  <c r="AT38" i="18"/>
  <c r="AX38" i="18"/>
  <c r="AL38" i="18"/>
  <c r="AZ38" i="17"/>
  <c r="AP38" i="17"/>
  <c r="BF38" i="18"/>
  <c r="AI38" i="18"/>
  <c r="BB38" i="18"/>
  <c r="AL38" i="17"/>
  <c r="AT38" i="17"/>
  <c r="AR38" i="18"/>
  <c r="BF38" i="17"/>
  <c r="AI38" i="17"/>
  <c r="AX38" i="17"/>
  <c r="AX38" i="16"/>
  <c r="AL38" i="16"/>
  <c r="AR38" i="16"/>
  <c r="AZ38" i="16"/>
  <c r="BF38" i="16"/>
  <c r="AT38" i="16"/>
  <c r="AI38" i="16"/>
  <c r="BB38" i="16"/>
  <c r="AP38" i="16"/>
  <c r="AX36" i="18"/>
  <c r="AL36" i="18"/>
  <c r="AZ36" i="17"/>
  <c r="AP36" i="17"/>
  <c r="BF36" i="18"/>
  <c r="AT36" i="18"/>
  <c r="AI36" i="18"/>
  <c r="AX36" i="17"/>
  <c r="AL36" i="17"/>
  <c r="BB36" i="18"/>
  <c r="AR36" i="18"/>
  <c r="AZ36" i="18"/>
  <c r="BF36" i="17"/>
  <c r="AI36" i="17"/>
  <c r="AT36" i="17"/>
  <c r="AP36" i="18"/>
  <c r="BB36" i="17"/>
  <c r="AR36" i="17"/>
  <c r="BB36" i="16"/>
  <c r="AR36" i="16"/>
  <c r="AX36" i="16"/>
  <c r="AL36" i="16"/>
  <c r="AT36" i="16"/>
  <c r="AI36" i="16"/>
  <c r="AZ36" i="16"/>
  <c r="AP36" i="16"/>
  <c r="BF36" i="16"/>
  <c r="BB40" i="18"/>
  <c r="AR40" i="18"/>
  <c r="BF40" i="17"/>
  <c r="AT40" i="17"/>
  <c r="AI40" i="17"/>
  <c r="AX40" i="18"/>
  <c r="AZ40" i="18"/>
  <c r="AP40" i="18"/>
  <c r="BB40" i="17"/>
  <c r="AR40" i="17"/>
  <c r="AL40" i="18"/>
  <c r="AT40" i="18"/>
  <c r="AX40" i="17"/>
  <c r="BF40" i="18"/>
  <c r="AI40" i="18"/>
  <c r="AP40" i="17"/>
  <c r="AL40" i="17"/>
  <c r="AZ40" i="17"/>
  <c r="BB40" i="16"/>
  <c r="AR40" i="16"/>
  <c r="AX40" i="16"/>
  <c r="BF40" i="16"/>
  <c r="AT40" i="16"/>
  <c r="AZ40" i="16"/>
  <c r="AP40" i="16"/>
  <c r="AL40" i="16"/>
  <c r="AI40" i="16"/>
  <c r="AX48" i="18" l="1"/>
  <c r="AL48" i="18"/>
  <c r="AZ48" i="17"/>
  <c r="AP48" i="17"/>
  <c r="AR48" i="18"/>
  <c r="BF48" i="17"/>
  <c r="AI48" i="17"/>
  <c r="BF48" i="18"/>
  <c r="AT48" i="18"/>
  <c r="AI48" i="18"/>
  <c r="AX48" i="17"/>
  <c r="AL48" i="17"/>
  <c r="BB48" i="18"/>
  <c r="AT48" i="17"/>
  <c r="AZ48" i="18"/>
  <c r="AP48" i="18"/>
  <c r="BB48" i="17"/>
  <c r="AR48" i="17"/>
  <c r="AI48" i="16"/>
  <c r="AT48" i="16"/>
  <c r="BF48" i="16"/>
  <c r="AZ48" i="16"/>
  <c r="BB48" i="16"/>
  <c r="AL48" i="16"/>
  <c r="AX48" i="16"/>
  <c r="AP48" i="16"/>
  <c r="AR48" i="16"/>
  <c r="G11" i="1"/>
  <c r="G11" i="16" s="1"/>
  <c r="BS9" i="1"/>
  <c r="L11" i="18" l="1"/>
  <c r="H11" i="18"/>
  <c r="N11" i="17"/>
  <c r="I11" i="17"/>
  <c r="J11" i="18"/>
  <c r="P11" i="18"/>
  <c r="K11" i="18"/>
  <c r="G11" i="18"/>
  <c r="L11" i="17"/>
  <c r="H11" i="17"/>
  <c r="O11" i="18"/>
  <c r="I11" i="18"/>
  <c r="O11" i="17"/>
  <c r="N11" i="18"/>
  <c r="P11" i="17"/>
  <c r="K11" i="17"/>
  <c r="J11" i="17"/>
  <c r="G11" i="17"/>
  <c r="G13" i="1"/>
  <c r="BY9" i="18"/>
  <c r="BU9" i="18"/>
  <c r="BZ9" i="17"/>
  <c r="BV9" i="17"/>
  <c r="BW9" i="18"/>
  <c r="BX9" i="18"/>
  <c r="BT9" i="18"/>
  <c r="BY9" i="17"/>
  <c r="BU9" i="17"/>
  <c r="CA9" i="18"/>
  <c r="BS9" i="18"/>
  <c r="CA9" i="17"/>
  <c r="BS9" i="17"/>
  <c r="BX9" i="17"/>
  <c r="BW9" i="17"/>
  <c r="BT9" i="17"/>
  <c r="BZ9" i="18"/>
  <c r="BV9" i="18"/>
  <c r="K13" i="16"/>
  <c r="G13" i="16"/>
  <c r="P13" i="16"/>
  <c r="H13" i="16"/>
  <c r="L13" i="16"/>
  <c r="O13" i="16"/>
  <c r="I13" i="16"/>
  <c r="N13" i="16"/>
  <c r="J13" i="16"/>
  <c r="BS11" i="1"/>
  <c r="BZ9" i="16"/>
  <c r="BV9" i="16"/>
  <c r="BY9" i="16"/>
  <c r="BU9" i="16"/>
  <c r="BW9" i="16"/>
  <c r="BX9" i="16"/>
  <c r="BT9" i="16"/>
  <c r="CA9" i="16"/>
  <c r="BS9" i="16"/>
  <c r="G22" i="1"/>
  <c r="K11" i="16"/>
  <c r="P11" i="16"/>
  <c r="H11" i="16"/>
  <c r="L11" i="16"/>
  <c r="O11" i="16"/>
  <c r="I11" i="16"/>
  <c r="N11" i="16"/>
  <c r="J11" i="16"/>
  <c r="BZ11" i="18" l="1"/>
  <c r="BV11" i="18"/>
  <c r="CA11" i="17"/>
  <c r="BW11" i="17"/>
  <c r="BS11" i="17"/>
  <c r="BX11" i="18"/>
  <c r="BY11" i="18"/>
  <c r="BU11" i="18"/>
  <c r="BZ11" i="17"/>
  <c r="BV11" i="17"/>
  <c r="BT11" i="18"/>
  <c r="CA11" i="18"/>
  <c r="BX11" i="17"/>
  <c r="BU11" i="17"/>
  <c r="BS11" i="18"/>
  <c r="BT11" i="17"/>
  <c r="BW11" i="18"/>
  <c r="BY11" i="17"/>
  <c r="L13" i="18"/>
  <c r="H13" i="18"/>
  <c r="N13" i="17"/>
  <c r="I13" i="17"/>
  <c r="J13" i="18"/>
  <c r="P13" i="18"/>
  <c r="K13" i="18"/>
  <c r="G13" i="18"/>
  <c r="L13" i="17"/>
  <c r="H13" i="17"/>
  <c r="O13" i="18"/>
  <c r="J13" i="17"/>
  <c r="O13" i="17"/>
  <c r="K13" i="17"/>
  <c r="N13" i="18"/>
  <c r="P13" i="17"/>
  <c r="G13" i="17"/>
  <c r="I13" i="18"/>
  <c r="O22" i="18"/>
  <c r="J22" i="18"/>
  <c r="P22" i="17"/>
  <c r="K22" i="17"/>
  <c r="G22" i="17"/>
  <c r="L22" i="18"/>
  <c r="H22" i="18"/>
  <c r="N22" i="18"/>
  <c r="I22" i="18"/>
  <c r="O22" i="17"/>
  <c r="J22" i="17"/>
  <c r="P22" i="18"/>
  <c r="H22" i="17"/>
  <c r="K22" i="18"/>
  <c r="N22" i="17"/>
  <c r="G22" i="18"/>
  <c r="L22" i="17"/>
  <c r="I22" i="17"/>
  <c r="N22" i="16"/>
  <c r="I22" i="16"/>
  <c r="L22" i="16"/>
  <c r="H22" i="16"/>
  <c r="P22" i="16"/>
  <c r="K22" i="16"/>
  <c r="G22" i="16"/>
  <c r="O22" i="16"/>
  <c r="J22" i="16"/>
  <c r="BS15" i="1"/>
  <c r="BX15" i="16" s="1"/>
  <c r="BU11" i="16"/>
  <c r="BX11" i="16"/>
  <c r="CA11" i="16"/>
  <c r="BW11" i="16"/>
  <c r="BS11" i="16"/>
  <c r="BY11" i="16"/>
  <c r="BZ11" i="16"/>
  <c r="BV11" i="16"/>
  <c r="BT11" i="16"/>
  <c r="BO11" i="1"/>
  <c r="BW15" i="16" l="1"/>
  <c r="BU15" i="16"/>
  <c r="BY15" i="16"/>
  <c r="BV15" i="16"/>
  <c r="CA15" i="16"/>
  <c r="BZ15" i="16"/>
  <c r="BT15" i="16"/>
  <c r="BS15" i="16"/>
  <c r="BO11" i="16"/>
  <c r="BO11" i="18"/>
  <c r="BO11" i="17"/>
  <c r="CA15" i="18"/>
  <c r="BW15" i="18"/>
  <c r="BS15" i="18"/>
  <c r="BX15" i="17"/>
  <c r="BT15" i="17"/>
  <c r="BU15" i="18"/>
  <c r="BZ15" i="18"/>
  <c r="BV15" i="18"/>
  <c r="CA15" i="17"/>
  <c r="BW15" i="17"/>
  <c r="BS15" i="17"/>
  <c r="BY15" i="18"/>
  <c r="BT15" i="18"/>
  <c r="BU15" i="17"/>
  <c r="BZ15" i="17"/>
  <c r="BY15" i="17"/>
  <c r="BX15" i="18"/>
  <c r="BV15" i="17"/>
</calcChain>
</file>

<file path=xl/sharedStrings.xml><?xml version="1.0" encoding="utf-8"?>
<sst xmlns="http://schemas.openxmlformats.org/spreadsheetml/2006/main" count="186" uniqueCount="77">
  <si>
    <t>株式会社 ケミカル技研</t>
    <rPh sb="0" eb="4">
      <t>カブシキガイシャ</t>
    </rPh>
    <rPh sb="9" eb="11">
      <t>ギケン</t>
    </rPh>
    <phoneticPr fontId="1"/>
  </si>
  <si>
    <t>御中</t>
    <rPh sb="0" eb="2">
      <t>オンチュウ</t>
    </rPh>
    <phoneticPr fontId="1"/>
  </si>
  <si>
    <t>請求書</t>
    <rPh sb="0" eb="3">
      <t>セイキュウショ</t>
    </rPh>
    <phoneticPr fontId="1"/>
  </si>
  <si>
    <t>1.</t>
    <phoneticPr fontId="1"/>
  </si>
  <si>
    <t>請求書は3枚1組の複写になっておりますから</t>
    <rPh sb="0" eb="3">
      <t>セイキュウショ</t>
    </rPh>
    <rPh sb="5" eb="6">
      <t>マイ</t>
    </rPh>
    <rPh sb="7" eb="8">
      <t>クミ</t>
    </rPh>
    <rPh sb="9" eb="11">
      <t>フクシャ</t>
    </rPh>
    <phoneticPr fontId="1"/>
  </si>
  <si>
    <t>(請求者控)を除く2枚を提出して下さい。</t>
    <rPh sb="1" eb="4">
      <t>セイキュウシャ</t>
    </rPh>
    <rPh sb="4" eb="5">
      <t>ヒカエ</t>
    </rPh>
    <rPh sb="7" eb="8">
      <t>ノゾ</t>
    </rPh>
    <rPh sb="10" eb="11">
      <t>マイ</t>
    </rPh>
    <rPh sb="12" eb="14">
      <t>テイシュツ</t>
    </rPh>
    <rPh sb="16" eb="17">
      <t>クダ</t>
    </rPh>
    <phoneticPr fontId="1"/>
  </si>
  <si>
    <t>2.</t>
  </si>
  <si>
    <t>3.</t>
  </si>
  <si>
    <t>4.</t>
  </si>
  <si>
    <t>するよう提出願います。</t>
    <rPh sb="4" eb="6">
      <t>テイシュツ</t>
    </rPh>
    <rPh sb="6" eb="7">
      <t>ネガ</t>
    </rPh>
    <phoneticPr fontId="1"/>
  </si>
  <si>
    <t>提出が遅れた場合は、支払が1ヶ月遅れますので</t>
    <rPh sb="10" eb="12">
      <t>シハライ</t>
    </rPh>
    <rPh sb="15" eb="16">
      <t>ゲツ</t>
    </rPh>
    <rPh sb="16" eb="17">
      <t>オク</t>
    </rPh>
    <phoneticPr fontId="1"/>
  </si>
  <si>
    <t>ご了承願います。</t>
    <rPh sb="1" eb="3">
      <t>リョウショウ</t>
    </rPh>
    <rPh sb="3" eb="4">
      <t>ネガ</t>
    </rPh>
    <phoneticPr fontId="1"/>
  </si>
  <si>
    <t>支払日は原則として翌月末日です。但し、休日の</t>
    <rPh sb="0" eb="3">
      <t>シハライビ</t>
    </rPh>
    <rPh sb="4" eb="6">
      <t>ゲンソク</t>
    </rPh>
    <rPh sb="9" eb="11">
      <t>ヨクツキ</t>
    </rPh>
    <rPh sb="11" eb="13">
      <t>マツジツ</t>
    </rPh>
    <rPh sb="16" eb="17">
      <t>タダ</t>
    </rPh>
    <rPh sb="19" eb="21">
      <t>キュウジツ</t>
    </rPh>
    <phoneticPr fontId="1"/>
  </si>
  <si>
    <t>請求に関しては、事前に当社現場担当者と打ち</t>
    <rPh sb="0" eb="2">
      <t>セイキュウ</t>
    </rPh>
    <rPh sb="3" eb="4">
      <t>カン</t>
    </rPh>
    <rPh sb="8" eb="10">
      <t>ジゼン</t>
    </rPh>
    <rPh sb="11" eb="13">
      <t>トウシャ</t>
    </rPh>
    <rPh sb="13" eb="15">
      <t>ゲンバ</t>
    </rPh>
    <rPh sb="15" eb="18">
      <t>タントウシャ</t>
    </rPh>
    <rPh sb="19" eb="20">
      <t>ウ</t>
    </rPh>
    <phoneticPr fontId="1"/>
  </si>
  <si>
    <t>合せを行って下さい。</t>
    <rPh sb="0" eb="1">
      <t>アワ</t>
    </rPh>
    <rPh sb="3" eb="4">
      <t>オコナ</t>
    </rPh>
    <rPh sb="6" eb="7">
      <t>クダ</t>
    </rPh>
    <phoneticPr fontId="1"/>
  </si>
  <si>
    <t>協力業者 → 現場作業所（現場担当者）</t>
    <rPh sb="0" eb="4">
      <t>キョウリョクギョウシャ</t>
    </rPh>
    <rPh sb="7" eb="9">
      <t>ゲンバ</t>
    </rPh>
    <rPh sb="9" eb="12">
      <t>サギョウショ</t>
    </rPh>
    <rPh sb="13" eb="15">
      <t>ゲンバ</t>
    </rPh>
    <rPh sb="15" eb="18">
      <t>タントウシャ</t>
    </rPh>
    <phoneticPr fontId="1"/>
  </si>
  <si>
    <t>協力業者 → 現場作業所（現場担当者） → 支店営業所</t>
    <rPh sb="0" eb="4">
      <t>キョウリョクギョウシャ</t>
    </rPh>
    <rPh sb="7" eb="9">
      <t>ゲンバ</t>
    </rPh>
    <rPh sb="9" eb="12">
      <t>サギョウショ</t>
    </rPh>
    <rPh sb="13" eb="15">
      <t>ゲンバ</t>
    </rPh>
    <rPh sb="15" eb="18">
      <t>タントウシャ</t>
    </rPh>
    <rPh sb="22" eb="24">
      <t>シテン</t>
    </rPh>
    <rPh sb="24" eb="27">
      <t>エイギョウショ</t>
    </rPh>
    <phoneticPr fontId="1"/>
  </si>
  <si>
    <t>場合はその前日とします。</t>
    <rPh sb="5" eb="7">
      <t>ゼンジツ</t>
    </rPh>
    <phoneticPr fontId="1"/>
  </si>
  <si>
    <t>工事名</t>
    <rPh sb="0" eb="3">
      <t>コウジメイ</t>
    </rPh>
    <phoneticPr fontId="1"/>
  </si>
  <si>
    <t>月</t>
    <rPh sb="0" eb="1">
      <t>ガツ</t>
    </rPh>
    <phoneticPr fontId="1"/>
  </si>
  <si>
    <t>日</t>
    <rPh sb="0" eb="1">
      <t>ニチ</t>
    </rPh>
    <phoneticPr fontId="1"/>
  </si>
  <si>
    <t>品目または工事内容</t>
    <rPh sb="0" eb="2">
      <t>ヒンモク</t>
    </rPh>
    <rPh sb="5" eb="9">
      <t>コウジナイヨウ</t>
    </rPh>
    <phoneticPr fontId="1"/>
  </si>
  <si>
    <t>数量</t>
    <rPh sb="0" eb="2">
      <t>スウリョウ</t>
    </rPh>
    <phoneticPr fontId="1"/>
  </si>
  <si>
    <t>単価</t>
    <rPh sb="0" eb="2">
      <t>タンカ</t>
    </rPh>
    <phoneticPr fontId="1"/>
  </si>
  <si>
    <t>単位</t>
    <rPh sb="0" eb="2">
      <t>タンイ</t>
    </rPh>
    <phoneticPr fontId="1"/>
  </si>
  <si>
    <t>金額</t>
    <rPh sb="0" eb="2">
      <t>キンガク</t>
    </rPh>
    <phoneticPr fontId="1"/>
  </si>
  <si>
    <t>支店</t>
    <rPh sb="0" eb="2">
      <t>シテン</t>
    </rPh>
    <phoneticPr fontId="1"/>
  </si>
  <si>
    <t>振込　銀行</t>
    <rPh sb="0" eb="2">
      <t>フリコミ</t>
    </rPh>
    <rPh sb="3" eb="5">
      <t>ギンコウ</t>
    </rPh>
    <phoneticPr fontId="1"/>
  </si>
  <si>
    <t>口座　　名義</t>
    <rPh sb="0" eb="2">
      <t>コウザ</t>
    </rPh>
    <rPh sb="4" eb="6">
      <t>メイギ</t>
    </rPh>
    <phoneticPr fontId="1"/>
  </si>
  <si>
    <t>フリガナ</t>
    <phoneticPr fontId="1"/>
  </si>
  <si>
    <t>口座　種別</t>
    <rPh sb="0" eb="2">
      <t>コウザ</t>
    </rPh>
    <rPh sb="3" eb="5">
      <t>シュベツ</t>
    </rPh>
    <phoneticPr fontId="1"/>
  </si>
  <si>
    <t>口座　番号</t>
    <rPh sb="0" eb="2">
      <t>コウザ</t>
    </rPh>
    <rPh sb="3" eb="5">
      <t>バンゴウ</t>
    </rPh>
    <phoneticPr fontId="1"/>
  </si>
  <si>
    <t>〒</t>
    <phoneticPr fontId="1"/>
  </si>
  <si>
    <t>合計</t>
    <rPh sb="0" eb="2">
      <t>ゴウケイ</t>
    </rPh>
    <phoneticPr fontId="1"/>
  </si>
  <si>
    <t>（</t>
    <phoneticPr fontId="1"/>
  </si>
  <si>
    <t>）</t>
    <phoneticPr fontId="1"/>
  </si>
  <si>
    <t>電話番号</t>
    <rPh sb="0" eb="4">
      <t>デンワバンゴウ</t>
    </rPh>
    <phoneticPr fontId="1"/>
  </si>
  <si>
    <t>FAX番号</t>
    <rPh sb="3" eb="5">
      <t>バンゴウ</t>
    </rPh>
    <phoneticPr fontId="1"/>
  </si>
  <si>
    <t>契約金額</t>
    <rPh sb="0" eb="4">
      <t>ケイヤクキンガク</t>
    </rPh>
    <phoneticPr fontId="1"/>
  </si>
  <si>
    <t>前回迄の出来高</t>
    <rPh sb="0" eb="3">
      <t>ゼンカイマデ</t>
    </rPh>
    <rPh sb="4" eb="7">
      <t>デキダカ</t>
    </rPh>
    <phoneticPr fontId="1"/>
  </si>
  <si>
    <t>契約残高</t>
    <rPh sb="0" eb="2">
      <t>ケイヤク</t>
    </rPh>
    <rPh sb="2" eb="4">
      <t>ザンダカ</t>
    </rPh>
    <phoneticPr fontId="1"/>
  </si>
  <si>
    <t>計</t>
    <rPh sb="0" eb="1">
      <t>ケイ</t>
    </rPh>
    <phoneticPr fontId="1"/>
  </si>
  <si>
    <t>第</t>
    <rPh sb="0" eb="1">
      <t>ダイ</t>
    </rPh>
    <phoneticPr fontId="1"/>
  </si>
  <si>
    <t>回</t>
    <rPh sb="0" eb="1">
      <t>カイ</t>
    </rPh>
    <phoneticPr fontId="1"/>
  </si>
  <si>
    <t>％</t>
    <phoneticPr fontId="1"/>
  </si>
  <si>
    <t>月</t>
    <rPh sb="0" eb="1">
      <t>ガツ</t>
    </rPh>
    <phoneticPr fontId="1"/>
  </si>
  <si>
    <t>年</t>
    <phoneticPr fontId="1"/>
  </si>
  <si>
    <t>日</t>
    <rPh sb="0" eb="1">
      <t>ニチ</t>
    </rPh>
    <phoneticPr fontId="1"/>
  </si>
  <si>
    <t>000-0000</t>
    <phoneticPr fontId="1"/>
  </si>
  <si>
    <t>0166-00-0000</t>
    <phoneticPr fontId="1"/>
  </si>
  <si>
    <t>今　　回
出来高</t>
    <rPh sb="0" eb="1">
      <t>イマ</t>
    </rPh>
    <rPh sb="3" eb="4">
      <t>カイ</t>
    </rPh>
    <rPh sb="5" eb="8">
      <t>デキダカ</t>
    </rPh>
    <phoneticPr fontId="1"/>
  </si>
  <si>
    <t>出来高
累　　計</t>
    <rPh sb="0" eb="3">
      <t>デキダカ</t>
    </rPh>
    <rPh sb="4" eb="5">
      <t>ルイ</t>
    </rPh>
    <rPh sb="7" eb="8">
      <t>ケイ</t>
    </rPh>
    <phoneticPr fontId="1"/>
  </si>
  <si>
    <t>令和</t>
    <rPh sb="0" eb="2">
      <t>レイワ</t>
    </rPh>
    <phoneticPr fontId="1"/>
  </si>
  <si>
    <t>T</t>
    <phoneticPr fontId="1"/>
  </si>
  <si>
    <t>10％請求額</t>
    <phoneticPr fontId="1"/>
  </si>
  <si>
    <t>8％ 請求額</t>
    <phoneticPr fontId="1"/>
  </si>
  <si>
    <t>8％ 消費税</t>
    <phoneticPr fontId="1"/>
  </si>
  <si>
    <t>氏名</t>
  </si>
  <si>
    <t>会社名</t>
    <phoneticPr fontId="1"/>
  </si>
  <si>
    <t>住所</t>
    <phoneticPr fontId="1"/>
  </si>
  <si>
    <t>登録番号</t>
    <phoneticPr fontId="1"/>
  </si>
  <si>
    <t>銀行</t>
  </si>
  <si>
    <t>当座</t>
  </si>
  <si>
    <t>10％消費税</t>
  </si>
  <si>
    <t>合計</t>
    <phoneticPr fontId="1"/>
  </si>
  <si>
    <t>出来高入金額</t>
    <phoneticPr fontId="1"/>
  </si>
  <si>
    <t>協力業者（控）</t>
    <phoneticPr fontId="1"/>
  </si>
  <si>
    <t>◯◯100-△△-6</t>
    <phoneticPr fontId="1"/>
  </si>
  <si>
    <t>◯◯◯◯◯◯◯◯◯◯◯◯◯</t>
    <phoneticPr fontId="1"/>
  </si>
  <si>
    <t>旭川市○○△条□□丁目○番○号</t>
    <phoneticPr fontId="1"/>
  </si>
  <si>
    <t>株式会社　○○建設</t>
    <phoneticPr fontId="1"/>
  </si>
  <si>
    <t>代表取締役　建設　太郎</t>
    <phoneticPr fontId="1"/>
  </si>
  <si>
    <t>○○工事</t>
    <phoneticPr fontId="1"/>
  </si>
  <si>
    <t>式</t>
    <phoneticPr fontId="1"/>
  </si>
  <si>
    <t>普通</t>
  </si>
  <si>
    <r>
      <t>請求書は</t>
    </r>
    <r>
      <rPr>
        <b/>
        <sz val="10"/>
        <color theme="1"/>
        <rFont val="ＭＳ Ｐ明朝"/>
        <family val="1"/>
        <charset val="128"/>
      </rPr>
      <t>15日締</t>
    </r>
    <r>
      <rPr>
        <sz val="10"/>
        <color theme="1"/>
        <rFont val="ＭＳ Ｐ明朝"/>
        <family val="1"/>
        <charset val="128"/>
      </rPr>
      <t>で、</t>
    </r>
    <r>
      <rPr>
        <b/>
        <sz val="10"/>
        <color theme="1"/>
        <rFont val="ＭＳ Ｐ明朝"/>
        <family val="1"/>
        <charset val="128"/>
      </rPr>
      <t>当月20日まで</t>
    </r>
    <r>
      <rPr>
        <sz val="10"/>
        <color theme="1"/>
        <rFont val="ＭＳ Ｐ明朝"/>
        <family val="1"/>
        <charset val="128"/>
      </rPr>
      <t>に当社に必着</t>
    </r>
    <rPh sb="0" eb="3">
      <t>セイキュウショ</t>
    </rPh>
    <rPh sb="6" eb="7">
      <t>ニチ</t>
    </rPh>
    <rPh sb="7" eb="8">
      <t>シメ</t>
    </rPh>
    <rPh sb="10" eb="12">
      <t>トウゲツ</t>
    </rPh>
    <rPh sb="14" eb="15">
      <t>ニチ</t>
    </rPh>
    <rPh sb="18" eb="20">
      <t>トウシャ</t>
    </rPh>
    <phoneticPr fontId="1"/>
  </si>
  <si>
    <t>10％消費税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</si>
</sst>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0;&quot;▲ &quot;#,##0.00"/>
    <numFmt numFmtId="178" formatCode="0.0_ "/>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14"/>
      <color theme="1"/>
      <name val="ＭＳ Ｐ明朝"/>
      <family val="1"/>
      <charset val="128"/>
    </font>
    <font>
      <b/>
      <sz val="24"/>
      <color theme="1"/>
      <name val="ＭＳ Ｐ明朝"/>
      <family val="1"/>
      <charset val="128"/>
    </font>
    <font>
      <sz val="12"/>
      <color theme="1"/>
      <name val="ＭＳ Ｐ明朝"/>
      <family val="1"/>
      <charset val="128"/>
    </font>
    <font>
      <sz val="6"/>
      <color theme="1"/>
      <name val="ＭＳ Ｐ明朝"/>
      <family val="1"/>
      <charset val="128"/>
    </font>
    <font>
      <sz val="8"/>
      <color theme="1"/>
      <name val="ＭＳ Ｐ明朝"/>
      <family val="1"/>
      <charset val="128"/>
    </font>
    <font>
      <sz val="9"/>
      <color theme="1"/>
      <name val="ＭＳ Ｐ明朝"/>
      <family val="1"/>
      <charset val="128"/>
    </font>
    <font>
      <sz val="7"/>
      <color theme="1"/>
      <name val="ＭＳ Ｐ明朝"/>
      <family val="1"/>
      <charset val="128"/>
    </font>
    <font>
      <b/>
      <sz val="18"/>
      <color theme="1"/>
      <name val="ＭＳ Ｐ明朝"/>
      <family val="1"/>
      <charset val="128"/>
    </font>
    <font>
      <sz val="6"/>
      <color theme="1"/>
      <name val="ＭＳ 明朝"/>
      <family val="1"/>
      <charset val="128"/>
    </font>
    <font>
      <sz val="7.5"/>
      <color theme="1"/>
      <name val="ＭＳ Ｐ明朝"/>
      <family val="1"/>
      <charset val="128"/>
    </font>
    <font>
      <b/>
      <sz val="10"/>
      <color theme="1"/>
      <name val="ＭＳ Ｐ明朝"/>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rgb="FFB4C6E7"/>
        <bgColor indexed="64"/>
      </patternFill>
    </fill>
  </fills>
  <borders count="5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style="dotted">
        <color indexed="64"/>
      </left>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1">
    <xf numFmtId="0" fontId="0" fillId="0" borderId="0">
      <alignment vertical="center"/>
    </xf>
  </cellStyleXfs>
  <cellXfs count="296">
    <xf numFmtId="0" fontId="0" fillId="0" borderId="0" xfId="0">
      <alignment vertical="center"/>
    </xf>
    <xf numFmtId="0" fontId="2" fillId="0" borderId="0" xfId="0" applyFont="1">
      <alignment vertical="center"/>
    </xf>
    <xf numFmtId="0" fontId="6" fillId="0" borderId="0" xfId="0" applyFont="1" applyBorder="1" applyAlignment="1">
      <alignment horizontal="distributed" vertical="center" justifyLastLine="1"/>
    </xf>
    <xf numFmtId="49" fontId="3" fillId="0" borderId="0" xfId="0" applyNumberFormat="1" applyFont="1" applyAlignment="1">
      <alignment horizontal="right" vertical="center"/>
    </xf>
    <xf numFmtId="0" fontId="2" fillId="0" borderId="0" xfId="0" applyFont="1" applyBorder="1">
      <alignment vertical="center"/>
    </xf>
    <xf numFmtId="0" fontId="10" fillId="0" borderId="0" xfId="0" applyFont="1" applyBorder="1">
      <alignment vertical="center"/>
    </xf>
    <xf numFmtId="0" fontId="3" fillId="0" borderId="0" xfId="0" applyFont="1">
      <alignment vertical="center"/>
    </xf>
    <xf numFmtId="0" fontId="8" fillId="0" borderId="0" xfId="0" applyFont="1" applyBorder="1" applyAlignment="1">
      <alignment horizontal="right" vertical="center"/>
    </xf>
    <xf numFmtId="0" fontId="10" fillId="0" borderId="0" xfId="0" applyFont="1" applyBorder="1" applyAlignment="1">
      <alignment vertical="top"/>
    </xf>
    <xf numFmtId="0" fontId="2" fillId="0" borderId="0" xfId="0" applyFont="1" applyBorder="1" applyAlignment="1">
      <alignment horizontal="center" vertical="center"/>
    </xf>
    <xf numFmtId="0" fontId="2" fillId="0" borderId="0" xfId="0" applyFont="1" applyBorder="1" applyAlignment="1">
      <alignment horizontal="distributed" vertical="center" justifyLastLine="1"/>
    </xf>
    <xf numFmtId="0" fontId="2" fillId="0" borderId="0" xfId="0" applyFont="1" applyProtection="1">
      <alignment vertical="center"/>
      <protection locked="0"/>
    </xf>
    <xf numFmtId="0" fontId="8" fillId="0" borderId="13" xfId="0" applyFont="1" applyBorder="1" applyAlignment="1" applyProtection="1">
      <alignment horizontal="right" vertical="center"/>
      <protection locked="0"/>
    </xf>
    <xf numFmtId="0" fontId="2" fillId="0" borderId="0" xfId="0" applyFont="1" applyBorder="1" applyAlignment="1">
      <alignment horizontal="distributed" vertical="center" justifyLastLine="1"/>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indent="1"/>
    </xf>
    <xf numFmtId="0" fontId="3" fillId="0" borderId="0" xfId="0" applyFont="1" applyBorder="1" applyAlignment="1">
      <alignment horizontal="center" vertical="center" textRotation="255"/>
    </xf>
    <xf numFmtId="0" fontId="2" fillId="0" borderId="0" xfId="0" applyFont="1" applyBorder="1" applyAlignment="1">
      <alignment horizontal="distributed" vertical="center" indent="2"/>
    </xf>
    <xf numFmtId="0" fontId="9" fillId="0" borderId="0" xfId="0" applyFont="1" applyBorder="1" applyAlignment="1">
      <alignment horizontal="center" vertical="center"/>
    </xf>
    <xf numFmtId="0" fontId="2" fillId="0" borderId="0" xfId="0" applyFont="1" applyBorder="1" applyAlignment="1" applyProtection="1">
      <alignment horizontal="distributed" vertical="center" indent="2"/>
      <protection locked="0"/>
    </xf>
    <xf numFmtId="0" fontId="2" fillId="0" borderId="0" xfId="0" applyFont="1" applyBorder="1" applyAlignment="1">
      <alignment horizontal="distributed" vertical="center" indent="1"/>
    </xf>
    <xf numFmtId="0" fontId="2" fillId="0" borderId="0" xfId="0" applyFont="1" applyBorder="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center" vertical="center" textRotation="255"/>
    </xf>
    <xf numFmtId="0" fontId="2" fillId="0" borderId="0" xfId="0" applyFont="1" applyBorder="1" applyAlignment="1">
      <alignment horizontal="distributed" vertical="center" indent="1"/>
    </xf>
    <xf numFmtId="0" fontId="2" fillId="0" borderId="0" xfId="0" applyFont="1" applyBorder="1" applyAlignment="1">
      <alignment horizontal="center" vertical="center"/>
    </xf>
    <xf numFmtId="0" fontId="3" fillId="0" borderId="0" xfId="0" applyFont="1">
      <alignment vertical="center"/>
    </xf>
    <xf numFmtId="0" fontId="2" fillId="0" borderId="0" xfId="0" applyFont="1" applyBorder="1" applyAlignment="1">
      <alignment horizontal="distributed" vertical="center" indent="2"/>
    </xf>
    <xf numFmtId="0" fontId="2" fillId="0" borderId="0" xfId="0" applyFont="1" applyBorder="1" applyAlignment="1">
      <alignment horizontal="distributed" vertical="center" justifyLastLine="1"/>
    </xf>
    <xf numFmtId="0" fontId="9" fillId="0" borderId="0" xfId="0" applyFont="1" applyBorder="1" applyAlignment="1">
      <alignment horizontal="center" vertical="center"/>
    </xf>
    <xf numFmtId="0" fontId="3" fillId="0" borderId="0" xfId="0" applyFont="1" applyBorder="1" applyAlignment="1">
      <alignment horizontal="center" vertical="center" textRotation="255"/>
    </xf>
    <xf numFmtId="0" fontId="2" fillId="0" borderId="0" xfId="0" applyFont="1" applyBorder="1" applyAlignment="1">
      <alignment horizontal="center" vertical="center"/>
    </xf>
    <xf numFmtId="0" fontId="2" fillId="0" borderId="0" xfId="0" applyFont="1" applyBorder="1" applyAlignment="1">
      <alignment horizontal="distributed" vertical="center" indent="1"/>
    </xf>
    <xf numFmtId="0" fontId="2" fillId="0" borderId="0" xfId="0" applyFont="1" applyFill="1" applyBorder="1" applyAlignment="1" applyProtection="1">
      <alignment horizontal="center" vertical="center"/>
      <protection locked="0"/>
    </xf>
    <xf numFmtId="0" fontId="2" fillId="0" borderId="0" xfId="0" applyFont="1" applyBorder="1" applyAlignment="1">
      <alignment horizontal="left" vertical="center" indent="1"/>
    </xf>
    <xf numFmtId="0" fontId="7" fillId="0" borderId="0" xfId="0" applyFont="1" applyBorder="1" applyAlignment="1">
      <alignment horizontal="distributed" vertical="center" wrapText="1" indent="1"/>
    </xf>
    <xf numFmtId="0" fontId="2" fillId="0" borderId="0" xfId="0" applyFont="1" applyBorder="1" applyAlignment="1">
      <alignment horizontal="right" vertical="center" shrinkToFit="1"/>
    </xf>
    <xf numFmtId="0" fontId="2" fillId="0" borderId="0" xfId="0" applyFont="1" applyFill="1" applyBorder="1" applyAlignment="1" applyProtection="1">
      <alignment vertical="center"/>
      <protection locked="0"/>
    </xf>
    <xf numFmtId="0" fontId="2" fillId="0" borderId="0" xfId="0" applyFont="1" applyBorder="1" applyAlignment="1">
      <alignment horizontal="distributed" vertical="center" justifyLastLine="1"/>
    </xf>
    <xf numFmtId="0" fontId="2" fillId="0" borderId="0" xfId="0" applyFont="1" applyBorder="1" applyAlignment="1">
      <alignment horizontal="distributed" vertical="center" indent="2"/>
    </xf>
    <xf numFmtId="0" fontId="3" fillId="0" borderId="0" xfId="0" applyFont="1">
      <alignment vertical="center"/>
    </xf>
    <xf numFmtId="0" fontId="3" fillId="0" borderId="0" xfId="0" applyFont="1" applyBorder="1" applyAlignment="1">
      <alignment horizontal="center" vertical="center" textRotation="255"/>
    </xf>
    <xf numFmtId="0" fontId="9" fillId="0" borderId="0" xfId="0" applyFont="1" applyBorder="1" applyAlignment="1">
      <alignment horizontal="center" vertical="center"/>
    </xf>
    <xf numFmtId="0" fontId="11" fillId="0" borderId="0" xfId="0" applyFont="1" applyBorder="1" applyAlignment="1">
      <alignment horizontal="distributed" vertical="center" justifyLastLine="1" shrinkToFit="1"/>
    </xf>
    <xf numFmtId="0" fontId="4" fillId="0" borderId="0" xfId="0" applyFont="1" applyBorder="1" applyAlignment="1">
      <alignment horizontal="center"/>
    </xf>
    <xf numFmtId="0" fontId="2" fillId="0" borderId="0" xfId="0" applyFont="1" applyFill="1">
      <alignment vertical="center"/>
    </xf>
    <xf numFmtId="0" fontId="2" fillId="0" borderId="0" xfId="0" applyFont="1" applyFill="1" applyProtection="1">
      <alignment vertical="center"/>
      <protection locked="0"/>
    </xf>
    <xf numFmtId="0" fontId="2" fillId="0" borderId="0" xfId="0" applyFont="1" applyFill="1" applyBorder="1" applyAlignment="1" applyProtection="1">
      <alignment horizontal="distributed" vertical="center" indent="2"/>
      <protection locked="0"/>
    </xf>
    <xf numFmtId="0" fontId="2" fillId="0" borderId="0" xfId="0" applyFont="1" applyFill="1" applyBorder="1" applyAlignment="1">
      <alignment horizontal="distributed" vertical="center" indent="2"/>
    </xf>
    <xf numFmtId="0" fontId="2" fillId="0" borderId="0" xfId="0" applyFont="1" applyFill="1" applyBorder="1" applyAlignment="1">
      <alignment horizontal="left" vertical="center"/>
    </xf>
    <xf numFmtId="0" fontId="2" fillId="0" borderId="0" xfId="0" applyFont="1" applyBorder="1" applyAlignment="1">
      <alignment vertical="center"/>
    </xf>
    <xf numFmtId="0" fontId="2" fillId="0" borderId="7" xfId="0" applyFont="1" applyFill="1" applyBorder="1" applyProtection="1">
      <alignment vertical="center"/>
      <protection locked="0"/>
    </xf>
    <xf numFmtId="0" fontId="2" fillId="0" borderId="0" xfId="0" applyFont="1" applyFill="1" applyBorder="1" applyAlignment="1" applyProtection="1">
      <alignment horizontal="left" vertical="center" indent="1"/>
      <protection locked="0"/>
    </xf>
    <xf numFmtId="0" fontId="2" fillId="0" borderId="8" xfId="0" applyFont="1" applyFill="1" applyBorder="1" applyAlignment="1" applyProtection="1">
      <alignment horizontal="left" vertical="center" indent="1"/>
      <protection locked="0"/>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4"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7" xfId="0" applyFont="1" applyFill="1" applyBorder="1" applyAlignment="1" applyProtection="1">
      <alignment vertical="center"/>
      <protection locked="0"/>
    </xf>
    <xf numFmtId="0" fontId="2" fillId="0" borderId="7" xfId="0" applyFont="1" applyBorder="1">
      <alignment vertical="center"/>
    </xf>
    <xf numFmtId="0" fontId="2" fillId="0" borderId="8" xfId="0" applyFont="1" applyBorder="1">
      <alignment vertical="center"/>
    </xf>
    <xf numFmtId="0" fontId="2" fillId="0" borderId="5" xfId="0" applyFont="1" applyFill="1" applyBorder="1" applyProtection="1">
      <alignment vertical="center"/>
      <protection locked="0"/>
    </xf>
    <xf numFmtId="0" fontId="2" fillId="0" borderId="6" xfId="0" applyFont="1" applyBorder="1">
      <alignment vertical="center"/>
    </xf>
    <xf numFmtId="0" fontId="2" fillId="0" borderId="5" xfId="0" applyFont="1" applyBorder="1">
      <alignment vertical="center"/>
    </xf>
    <xf numFmtId="0" fontId="2" fillId="0" borderId="8" xfId="0" applyFont="1" applyBorder="1" applyAlignment="1">
      <alignment horizontal="left" vertical="center" indent="1"/>
    </xf>
    <xf numFmtId="0" fontId="2" fillId="0" borderId="0" xfId="0" applyFont="1" applyFill="1" applyBorder="1" applyProtection="1">
      <alignment vertical="center"/>
      <protection locked="0"/>
    </xf>
    <xf numFmtId="177" fontId="2" fillId="0" borderId="0" xfId="0" applyNumberFormat="1" applyFont="1" applyFill="1" applyBorder="1" applyAlignment="1" applyProtection="1">
      <alignment vertical="center" shrinkToFit="1"/>
      <protection locked="0"/>
    </xf>
    <xf numFmtId="0" fontId="2" fillId="0" borderId="0" xfId="0" applyFont="1" applyFill="1" applyBorder="1" applyAlignment="1" applyProtection="1">
      <alignment horizontal="center" vertical="center" shrinkToFit="1"/>
      <protection locked="0"/>
    </xf>
    <xf numFmtId="0" fontId="3" fillId="0" borderId="0" xfId="0" applyFont="1" applyAlignment="1">
      <alignment vertical="center"/>
    </xf>
    <xf numFmtId="0" fontId="0" fillId="0" borderId="0" xfId="0"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11" xfId="0" applyNumberFormat="1" applyFont="1" applyBorder="1" applyAlignment="1">
      <alignment horizontal="right" vertical="center" indent="1"/>
    </xf>
    <xf numFmtId="176" fontId="2" fillId="0" borderId="12" xfId="0" applyNumberFormat="1" applyFont="1" applyBorder="1" applyAlignment="1">
      <alignment horizontal="right" vertical="center" indent="1"/>
    </xf>
    <xf numFmtId="176" fontId="2" fillId="0" borderId="13" xfId="0" applyNumberFormat="1" applyFont="1" applyBorder="1" applyAlignment="1">
      <alignment horizontal="right" vertical="center" indent="1"/>
    </xf>
    <xf numFmtId="176" fontId="2" fillId="0" borderId="2" xfId="0" applyNumberFormat="1" applyFont="1" applyBorder="1" applyAlignment="1">
      <alignment horizontal="right" vertical="center" indent="1"/>
    </xf>
    <xf numFmtId="176" fontId="2" fillId="0" borderId="3" xfId="0" applyNumberFormat="1" applyFont="1" applyBorder="1" applyAlignment="1">
      <alignment horizontal="right" vertical="center" indent="1"/>
    </xf>
    <xf numFmtId="176" fontId="2" fillId="0" borderId="4" xfId="0" applyNumberFormat="1" applyFont="1" applyBorder="1" applyAlignment="1">
      <alignment horizontal="right" vertical="center" indent="1"/>
    </xf>
    <xf numFmtId="176" fontId="2" fillId="0" borderId="5" xfId="0" applyNumberFormat="1" applyFont="1" applyBorder="1" applyAlignment="1">
      <alignment horizontal="right" vertical="center" indent="1"/>
    </xf>
    <xf numFmtId="176" fontId="2" fillId="0" borderId="1" xfId="0" applyNumberFormat="1" applyFont="1" applyBorder="1" applyAlignment="1">
      <alignment horizontal="right" vertical="center" indent="1"/>
    </xf>
    <xf numFmtId="176" fontId="2" fillId="0" borderId="6" xfId="0" applyNumberFormat="1" applyFont="1" applyBorder="1" applyAlignment="1">
      <alignment horizontal="right" vertical="center" indent="1"/>
    </xf>
    <xf numFmtId="0" fontId="2" fillId="2" borderId="11"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1" xfId="0" applyFont="1" applyFill="1" applyBorder="1" applyAlignment="1" applyProtection="1">
      <alignment horizontal="left" vertical="center" indent="1"/>
      <protection locked="0"/>
    </xf>
    <xf numFmtId="0" fontId="2" fillId="2" borderId="12" xfId="0" applyFont="1" applyFill="1" applyBorder="1" applyAlignment="1" applyProtection="1">
      <alignment horizontal="left" vertical="center" indent="1"/>
      <protection locked="0"/>
    </xf>
    <xf numFmtId="0" fontId="2" fillId="2" borderId="13" xfId="0" applyFont="1" applyFill="1" applyBorder="1" applyAlignment="1" applyProtection="1">
      <alignment horizontal="left" vertical="center" indent="1"/>
      <protection locked="0"/>
    </xf>
    <xf numFmtId="177" fontId="2" fillId="2" borderId="2" xfId="0" applyNumberFormat="1" applyFont="1" applyFill="1" applyBorder="1" applyAlignment="1" applyProtection="1">
      <alignment vertical="center" shrinkToFit="1"/>
      <protection locked="0"/>
    </xf>
    <xf numFmtId="177" fontId="2" fillId="2" borderId="3" xfId="0" applyNumberFormat="1" applyFont="1" applyFill="1" applyBorder="1" applyAlignment="1" applyProtection="1">
      <alignment vertical="center" shrinkToFit="1"/>
      <protection locked="0"/>
    </xf>
    <xf numFmtId="177" fontId="2" fillId="2" borderId="4" xfId="0" applyNumberFormat="1" applyFont="1" applyFill="1" applyBorder="1" applyAlignment="1" applyProtection="1">
      <alignment vertical="center" shrinkToFit="1"/>
      <protection locked="0"/>
    </xf>
    <xf numFmtId="177" fontId="2" fillId="2" borderId="5" xfId="0" applyNumberFormat="1" applyFont="1" applyFill="1" applyBorder="1" applyAlignment="1" applyProtection="1">
      <alignment vertical="center" shrinkToFit="1"/>
      <protection locked="0"/>
    </xf>
    <xf numFmtId="177" fontId="2" fillId="2" borderId="1" xfId="0" applyNumberFormat="1" applyFont="1" applyFill="1" applyBorder="1" applyAlignment="1" applyProtection="1">
      <alignment vertical="center" shrinkToFit="1"/>
      <protection locked="0"/>
    </xf>
    <xf numFmtId="177" fontId="2" fillId="2" borderId="6" xfId="0" applyNumberFormat="1" applyFont="1" applyFill="1" applyBorder="1" applyAlignment="1" applyProtection="1">
      <alignment vertical="center" shrinkToFit="1"/>
      <protection locked="0"/>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176" fontId="2" fillId="2" borderId="2" xfId="0" applyNumberFormat="1" applyFont="1" applyFill="1" applyBorder="1" applyAlignment="1" applyProtection="1">
      <alignment vertical="center"/>
      <protection locked="0"/>
    </xf>
    <xf numFmtId="176" fontId="2" fillId="2" borderId="3" xfId="0" applyNumberFormat="1" applyFont="1" applyFill="1" applyBorder="1" applyAlignment="1" applyProtection="1">
      <alignment vertical="center"/>
      <protection locked="0"/>
    </xf>
    <xf numFmtId="176" fontId="2" fillId="2" borderId="4" xfId="0" applyNumberFormat="1" applyFont="1" applyFill="1" applyBorder="1" applyAlignment="1" applyProtection="1">
      <alignment vertical="center"/>
      <protection locked="0"/>
    </xf>
    <xf numFmtId="176" fontId="2" fillId="2" borderId="5" xfId="0" applyNumberFormat="1" applyFont="1" applyFill="1" applyBorder="1" applyAlignment="1" applyProtection="1">
      <alignment vertical="center"/>
      <protection locked="0"/>
    </xf>
    <xf numFmtId="176" fontId="2" fillId="2" borderId="1" xfId="0" applyNumberFormat="1" applyFont="1" applyFill="1" applyBorder="1" applyAlignment="1" applyProtection="1">
      <alignment vertical="center"/>
      <protection locked="0"/>
    </xf>
    <xf numFmtId="176" fontId="2" fillId="2" borderId="6" xfId="0" applyNumberFormat="1" applyFont="1" applyFill="1" applyBorder="1" applyAlignment="1" applyProtection="1">
      <alignment vertical="center"/>
      <protection locked="0"/>
    </xf>
    <xf numFmtId="0" fontId="2" fillId="0" borderId="3"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9" fillId="0" borderId="24" xfId="0" applyFont="1" applyFill="1" applyBorder="1" applyAlignment="1" applyProtection="1">
      <alignment horizontal="center" vertical="center" shrinkToFit="1"/>
      <protection locked="0"/>
    </xf>
    <xf numFmtId="0" fontId="9" fillId="0" borderId="22" xfId="0" applyFont="1" applyFill="1" applyBorder="1" applyAlignment="1" applyProtection="1">
      <alignment horizontal="center" vertical="center" shrinkToFit="1"/>
      <protection locked="0"/>
    </xf>
    <xf numFmtId="0" fontId="9" fillId="0" borderId="21" xfId="0" applyFont="1" applyFill="1" applyBorder="1" applyAlignment="1" applyProtection="1">
      <alignment horizontal="center" vertical="center" shrinkToFit="1"/>
      <protection locked="0"/>
    </xf>
    <xf numFmtId="0" fontId="9" fillId="0" borderId="16" xfId="0" applyFont="1" applyFill="1" applyBorder="1" applyAlignment="1" applyProtection="1">
      <alignment horizontal="center" vertical="center" shrinkToFit="1"/>
      <protection locked="0"/>
    </xf>
    <xf numFmtId="0" fontId="9" fillId="0" borderId="23" xfId="0" applyFont="1" applyFill="1" applyBorder="1" applyAlignment="1" applyProtection="1">
      <alignment horizontal="center" vertical="center" shrinkToFit="1"/>
      <protection locked="0"/>
    </xf>
    <xf numFmtId="0" fontId="9" fillId="0" borderId="14" xfId="0" applyFont="1" applyFill="1" applyBorder="1" applyAlignment="1" applyProtection="1">
      <alignment horizontal="center" vertical="center" shrinkToFit="1"/>
      <protection locked="0"/>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2" xfId="0" applyFont="1" applyBorder="1" applyAlignment="1">
      <alignment horizontal="distributed" vertical="center" indent="2"/>
    </xf>
    <xf numFmtId="0" fontId="2" fillId="0" borderId="3" xfId="0" applyFont="1" applyBorder="1" applyAlignment="1">
      <alignment horizontal="distributed" vertical="center" indent="2"/>
    </xf>
    <xf numFmtId="0" fontId="2" fillId="0" borderId="4" xfId="0" applyFont="1" applyBorder="1" applyAlignment="1">
      <alignment horizontal="distributed" vertical="center" indent="2"/>
    </xf>
    <xf numFmtId="0" fontId="2" fillId="0" borderId="5" xfId="0" applyFont="1" applyBorder="1" applyAlignment="1">
      <alignment horizontal="distributed" vertical="center" indent="2"/>
    </xf>
    <xf numFmtId="0" fontId="2" fillId="0" borderId="1" xfId="0" applyFont="1" applyBorder="1" applyAlignment="1">
      <alignment horizontal="distributed" vertical="center" indent="2"/>
    </xf>
    <xf numFmtId="0" fontId="2" fillId="0" borderId="6" xfId="0" applyFont="1" applyBorder="1" applyAlignment="1">
      <alignment horizontal="distributed" vertical="center" indent="2"/>
    </xf>
    <xf numFmtId="0" fontId="2" fillId="0" borderId="2"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31" xfId="0" applyFont="1" applyFill="1" applyBorder="1" applyAlignment="1" applyProtection="1">
      <alignment horizontal="center" vertical="center"/>
      <protection locked="0"/>
    </xf>
    <xf numFmtId="0" fontId="7" fillId="0" borderId="32" xfId="0" applyFont="1" applyFill="1" applyBorder="1" applyAlignment="1" applyProtection="1">
      <alignment horizontal="center" vertical="center"/>
      <protection locked="0"/>
    </xf>
    <xf numFmtId="0" fontId="7" fillId="0" borderId="33"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wrapText="1"/>
      <protection locked="0"/>
    </xf>
    <xf numFmtId="0" fontId="8" fillId="0" borderId="20" xfId="0" applyFont="1" applyFill="1" applyBorder="1" applyAlignment="1" applyProtection="1">
      <alignment horizontal="center" vertical="center" wrapText="1"/>
      <protection locked="0"/>
    </xf>
    <xf numFmtId="49" fontId="9" fillId="0" borderId="11" xfId="0" applyNumberFormat="1" applyFont="1" applyFill="1" applyBorder="1" applyAlignment="1" applyProtection="1">
      <alignment horizontal="center" vertical="center" shrinkToFit="1"/>
      <protection locked="0"/>
    </xf>
    <xf numFmtId="49" fontId="9" fillId="0" borderId="12" xfId="0" applyNumberFormat="1" applyFont="1" applyFill="1" applyBorder="1" applyAlignment="1" applyProtection="1">
      <alignment horizontal="center" vertical="center" shrinkToFit="1"/>
      <protection locked="0"/>
    </xf>
    <xf numFmtId="49" fontId="9" fillId="0" borderId="13"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horizontal="distributed" vertical="center"/>
      <protection locked="0"/>
    </xf>
    <xf numFmtId="0" fontId="2" fillId="0" borderId="1" xfId="0" applyFont="1" applyFill="1" applyBorder="1" applyAlignment="1" applyProtection="1">
      <alignment horizontal="distributed" vertical="center"/>
      <protection locked="0"/>
    </xf>
    <xf numFmtId="0" fontId="2" fillId="3" borderId="0" xfId="0" applyFont="1" applyFill="1" applyBorder="1" applyAlignment="1">
      <alignment horizontal="left" vertical="center" indent="1"/>
    </xf>
    <xf numFmtId="0" fontId="2" fillId="3" borderId="1" xfId="0" applyFont="1" applyFill="1" applyBorder="1" applyAlignment="1">
      <alignment horizontal="left" vertical="center" indent="1"/>
    </xf>
    <xf numFmtId="0" fontId="8" fillId="0" borderId="11"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9" fillId="0" borderId="3"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10" fillId="0" borderId="3"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right" vertical="center"/>
      <protection locked="0"/>
    </xf>
    <xf numFmtId="0" fontId="10" fillId="0" borderId="0" xfId="0" applyFont="1" applyFill="1" applyBorder="1" applyAlignment="1" applyProtection="1">
      <alignment horizontal="right" vertical="center"/>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2" fillId="0" borderId="34" xfId="0" applyFont="1" applyBorder="1" applyAlignment="1">
      <alignment horizontal="distributed" vertical="center" indent="1"/>
    </xf>
    <xf numFmtId="176" fontId="2" fillId="0" borderId="34" xfId="0" applyNumberFormat="1" applyFont="1" applyBorder="1" applyAlignment="1">
      <alignment horizontal="right" vertical="center" indent="1"/>
    </xf>
    <xf numFmtId="0" fontId="2" fillId="3" borderId="0" xfId="0" applyFont="1" applyFill="1" applyBorder="1" applyAlignment="1" applyProtection="1">
      <alignment horizontal="left" vertical="center" indent="1"/>
      <protection locked="0"/>
    </xf>
    <xf numFmtId="0" fontId="2" fillId="3" borderId="8" xfId="0" applyFont="1" applyFill="1" applyBorder="1" applyAlignment="1" applyProtection="1">
      <alignment horizontal="left" vertical="center" indent="1"/>
      <protection locked="0"/>
    </xf>
    <xf numFmtId="176" fontId="2" fillId="0" borderId="2" xfId="0" applyNumberFormat="1" applyFont="1" applyFill="1" applyBorder="1" applyAlignment="1" applyProtection="1">
      <alignment horizontal="right" vertical="center" indent="1"/>
      <protection locked="0"/>
    </xf>
    <xf numFmtId="176" fontId="2" fillId="0" borderId="3" xfId="0" applyNumberFormat="1" applyFont="1" applyFill="1" applyBorder="1" applyAlignment="1" applyProtection="1">
      <alignment horizontal="right" vertical="center" indent="1"/>
      <protection locked="0"/>
    </xf>
    <xf numFmtId="176" fontId="2" fillId="0" borderId="4" xfId="0" applyNumberFormat="1" applyFont="1" applyFill="1" applyBorder="1" applyAlignment="1" applyProtection="1">
      <alignment horizontal="right" vertical="center" indent="1"/>
      <protection locked="0"/>
    </xf>
    <xf numFmtId="176" fontId="2" fillId="0" borderId="5" xfId="0" applyNumberFormat="1" applyFont="1" applyFill="1" applyBorder="1" applyAlignment="1" applyProtection="1">
      <alignment horizontal="right" vertical="center" indent="1"/>
      <protection locked="0"/>
    </xf>
    <xf numFmtId="176" fontId="2" fillId="0" borderId="1" xfId="0" applyNumberFormat="1" applyFont="1" applyFill="1" applyBorder="1" applyAlignment="1" applyProtection="1">
      <alignment horizontal="right" vertical="center" indent="1"/>
      <protection locked="0"/>
    </xf>
    <xf numFmtId="176" fontId="2" fillId="0" borderId="6" xfId="0" applyNumberFormat="1" applyFont="1" applyFill="1" applyBorder="1" applyAlignment="1" applyProtection="1">
      <alignment horizontal="right" vertical="center" indent="1"/>
      <protection locked="0"/>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176" fontId="2" fillId="0" borderId="35" xfId="0" applyNumberFormat="1" applyFont="1" applyBorder="1" applyAlignment="1">
      <alignment horizontal="right" vertical="center" indent="1"/>
    </xf>
    <xf numFmtId="176" fontId="2" fillId="0" borderId="36" xfId="0" applyNumberFormat="1" applyFont="1" applyBorder="1" applyAlignment="1">
      <alignment horizontal="right" vertical="center" indent="1"/>
    </xf>
    <xf numFmtId="0" fontId="2" fillId="0" borderId="0"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176" fontId="2" fillId="0" borderId="41" xfId="0" applyNumberFormat="1" applyFont="1" applyBorder="1" applyAlignment="1">
      <alignment horizontal="right" vertical="center" indent="1"/>
    </xf>
    <xf numFmtId="176" fontId="2" fillId="0" borderId="42" xfId="0" applyNumberFormat="1" applyFont="1" applyBorder="1" applyAlignment="1">
      <alignment horizontal="right" vertical="center" indent="1"/>
    </xf>
    <xf numFmtId="176" fontId="2" fillId="0" borderId="43" xfId="0" applyNumberFormat="1" applyFont="1" applyBorder="1" applyAlignment="1">
      <alignment horizontal="right" vertical="center" indent="1"/>
    </xf>
    <xf numFmtId="176" fontId="2" fillId="0" borderId="7" xfId="0" applyNumberFormat="1" applyFont="1" applyBorder="1" applyAlignment="1">
      <alignment horizontal="right" vertical="center" indent="1"/>
    </xf>
    <xf numFmtId="176" fontId="2" fillId="0" borderId="0" xfId="0" applyNumberFormat="1" applyFont="1" applyBorder="1" applyAlignment="1">
      <alignment horizontal="right" vertical="center" indent="1"/>
    </xf>
    <xf numFmtId="176" fontId="2" fillId="0" borderId="8" xfId="0" applyNumberFormat="1" applyFont="1" applyBorder="1" applyAlignment="1">
      <alignment horizontal="right" vertical="center" indent="1"/>
    </xf>
    <xf numFmtId="0" fontId="2" fillId="0" borderId="3" xfId="0" applyFont="1" applyFill="1" applyBorder="1" applyAlignment="1" applyProtection="1">
      <alignment horizontal="distributed" vertical="center"/>
      <protection locked="0"/>
    </xf>
    <xf numFmtId="0" fontId="2" fillId="0" borderId="3"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protection locked="0"/>
    </xf>
    <xf numFmtId="0" fontId="2" fillId="0" borderId="1" xfId="0" applyFont="1" applyFill="1" applyBorder="1" applyAlignment="1" applyProtection="1">
      <alignment horizontal="right" vertical="center"/>
      <protection locked="0"/>
    </xf>
    <xf numFmtId="49" fontId="2" fillId="3" borderId="3" xfId="0" applyNumberFormat="1" applyFont="1" applyFill="1" applyBorder="1" applyAlignment="1" applyProtection="1">
      <alignment vertical="center"/>
      <protection locked="0"/>
    </xf>
    <xf numFmtId="49" fontId="2" fillId="3" borderId="4" xfId="0" applyNumberFormat="1" applyFont="1" applyFill="1" applyBorder="1" applyAlignment="1" applyProtection="1">
      <alignment vertical="center"/>
      <protection locked="0"/>
    </xf>
    <xf numFmtId="49" fontId="2" fillId="3" borderId="0" xfId="0" applyNumberFormat="1" applyFont="1" applyFill="1" applyBorder="1" applyAlignment="1" applyProtection="1">
      <alignment vertical="center"/>
      <protection locked="0"/>
    </xf>
    <xf numFmtId="49" fontId="2" fillId="3" borderId="8" xfId="0" applyNumberFormat="1" applyFont="1" applyFill="1" applyBorder="1" applyAlignment="1" applyProtection="1">
      <alignment vertical="center"/>
      <protection locked="0"/>
    </xf>
    <xf numFmtId="49" fontId="2" fillId="3" borderId="1" xfId="0" applyNumberFormat="1" applyFont="1" applyFill="1" applyBorder="1" applyAlignment="1" applyProtection="1">
      <alignment vertical="center"/>
      <protection locked="0"/>
    </xf>
    <xf numFmtId="49" fontId="2" fillId="3" borderId="6" xfId="0" applyNumberFormat="1" applyFont="1" applyFill="1" applyBorder="1" applyAlignment="1" applyProtection="1">
      <alignment vertical="center"/>
      <protection locked="0"/>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176" fontId="2" fillId="0" borderId="38" xfId="0" applyNumberFormat="1" applyFont="1" applyBorder="1" applyAlignment="1">
      <alignment horizontal="right" vertical="center" indent="1"/>
    </xf>
    <xf numFmtId="176" fontId="2" fillId="0" borderId="39" xfId="0" applyNumberFormat="1" applyFont="1" applyBorder="1" applyAlignment="1">
      <alignment horizontal="right" vertical="center" indent="1"/>
    </xf>
    <xf numFmtId="176" fontId="2" fillId="0" borderId="40" xfId="0" applyNumberFormat="1" applyFont="1" applyBorder="1" applyAlignment="1">
      <alignment horizontal="right" vertical="center" indent="1"/>
    </xf>
    <xf numFmtId="0" fontId="12" fillId="0" borderId="11" xfId="0" applyFont="1" applyBorder="1" applyAlignment="1">
      <alignment horizontal="distributed" vertical="center" wrapText="1" justifyLastLine="1"/>
    </xf>
    <xf numFmtId="0" fontId="12" fillId="0" borderId="12" xfId="0" applyFont="1" applyBorder="1" applyAlignment="1">
      <alignment horizontal="distributed" vertical="center" wrapText="1" justifyLastLine="1"/>
    </xf>
    <xf numFmtId="0" fontId="12" fillId="0" borderId="13" xfId="0" applyFont="1" applyBorder="1" applyAlignment="1">
      <alignment horizontal="distributed" vertical="center" wrapText="1" justifyLastLine="1"/>
    </xf>
    <xf numFmtId="178" fontId="2" fillId="0" borderId="12" xfId="0" applyNumberFormat="1" applyFont="1" applyFill="1" applyBorder="1" applyAlignment="1" applyProtection="1">
      <alignment horizontal="right" vertical="center" shrinkToFit="1"/>
      <protection locked="0"/>
    </xf>
    <xf numFmtId="176" fontId="2" fillId="0" borderId="11" xfId="0" applyNumberFormat="1" applyFont="1" applyFill="1" applyBorder="1" applyAlignment="1" applyProtection="1">
      <alignment horizontal="right" vertical="center" indent="1"/>
      <protection locked="0"/>
    </xf>
    <xf numFmtId="176" fontId="2" fillId="0" borderId="12" xfId="0" applyNumberFormat="1" applyFont="1" applyFill="1" applyBorder="1" applyAlignment="1" applyProtection="1">
      <alignment horizontal="right" vertical="center" indent="1"/>
      <protection locked="0"/>
    </xf>
    <xf numFmtId="176" fontId="2" fillId="0" borderId="13" xfId="0" applyNumberFormat="1" applyFont="1" applyFill="1" applyBorder="1" applyAlignment="1" applyProtection="1">
      <alignment horizontal="right" vertical="center" indent="1"/>
      <protection locked="0"/>
    </xf>
    <xf numFmtId="176" fontId="2" fillId="0" borderId="7" xfId="0" applyNumberFormat="1" applyFont="1" applyFill="1" applyBorder="1" applyAlignment="1" applyProtection="1">
      <alignment horizontal="right" vertical="center" indent="1"/>
      <protection locked="0"/>
    </xf>
    <xf numFmtId="176" fontId="2" fillId="0" borderId="0" xfId="0" applyNumberFormat="1" applyFont="1" applyFill="1" applyBorder="1" applyAlignment="1" applyProtection="1">
      <alignment horizontal="right" vertical="center" indent="1"/>
      <protection locked="0"/>
    </xf>
    <xf numFmtId="176" fontId="2" fillId="0" borderId="8" xfId="0" applyNumberFormat="1" applyFont="1" applyFill="1" applyBorder="1" applyAlignment="1" applyProtection="1">
      <alignment horizontal="right" vertical="center" indent="1"/>
      <protection locked="0"/>
    </xf>
    <xf numFmtId="176" fontId="2" fillId="0" borderId="37" xfId="0" applyNumberFormat="1" applyFont="1" applyBorder="1" applyAlignment="1">
      <alignment horizontal="right" vertical="center" indent="1"/>
    </xf>
    <xf numFmtId="0" fontId="2" fillId="0" borderId="2" xfId="0" applyFont="1" applyBorder="1" applyAlignment="1">
      <alignment vertical="center" textRotation="255"/>
    </xf>
    <xf numFmtId="0" fontId="2" fillId="0" borderId="4" xfId="0" applyFont="1" applyBorder="1" applyAlignment="1">
      <alignment vertical="center" textRotation="255"/>
    </xf>
    <xf numFmtId="0" fontId="2" fillId="0" borderId="7" xfId="0" applyFont="1" applyBorder="1" applyAlignment="1">
      <alignment vertical="center" textRotation="255"/>
    </xf>
    <xf numFmtId="0" fontId="2" fillId="0" borderId="8" xfId="0" applyFont="1" applyBorder="1" applyAlignment="1">
      <alignment vertical="center" textRotation="255"/>
    </xf>
    <xf numFmtId="0" fontId="2" fillId="0" borderId="5" xfId="0" applyFont="1" applyBorder="1" applyAlignment="1">
      <alignment vertical="center" textRotation="255"/>
    </xf>
    <xf numFmtId="0" fontId="2" fillId="0" borderId="6" xfId="0" applyFont="1" applyBorder="1" applyAlignment="1">
      <alignment vertical="center" textRotation="255"/>
    </xf>
    <xf numFmtId="0" fontId="2" fillId="3" borderId="3" xfId="0" applyFont="1" applyFill="1" applyBorder="1" applyAlignment="1" applyProtection="1">
      <alignment horizontal="left" vertical="center" shrinkToFit="1"/>
      <protection locked="0"/>
    </xf>
    <xf numFmtId="0" fontId="2" fillId="3" borderId="4" xfId="0" applyFont="1" applyFill="1" applyBorder="1" applyAlignment="1" applyProtection="1">
      <alignment horizontal="left" vertical="center" shrinkToFit="1"/>
      <protection locked="0"/>
    </xf>
    <xf numFmtId="0" fontId="2" fillId="3" borderId="9" xfId="0" applyFont="1" applyFill="1" applyBorder="1" applyAlignment="1" applyProtection="1">
      <alignment horizontal="left" vertical="center" shrinkToFit="1"/>
      <protection locked="0"/>
    </xf>
    <xf numFmtId="0" fontId="2" fillId="3" borderId="10" xfId="0" applyFont="1" applyFill="1" applyBorder="1" applyAlignment="1" applyProtection="1">
      <alignment horizontal="left" vertical="center" shrinkToFit="1"/>
      <protection locked="0"/>
    </xf>
    <xf numFmtId="176" fontId="2" fillId="2" borderId="11" xfId="0" applyNumberFormat="1" applyFont="1" applyFill="1" applyBorder="1" applyAlignment="1" applyProtection="1">
      <alignment horizontal="right" vertical="center" indent="1"/>
      <protection locked="0"/>
    </xf>
    <xf numFmtId="176" fontId="2" fillId="2" borderId="12" xfId="0" applyNumberFormat="1" applyFont="1" applyFill="1" applyBorder="1" applyAlignment="1" applyProtection="1">
      <alignment horizontal="right" vertical="center" indent="1"/>
      <protection locked="0"/>
    </xf>
    <xf numFmtId="176" fontId="2" fillId="2" borderId="13" xfId="0" applyNumberFormat="1" applyFont="1" applyFill="1" applyBorder="1" applyAlignment="1" applyProtection="1">
      <alignment horizontal="right" vertical="center" indent="1"/>
      <protection locked="0"/>
    </xf>
    <xf numFmtId="176" fontId="2" fillId="2" borderId="2" xfId="0" applyNumberFormat="1" applyFont="1" applyFill="1" applyBorder="1" applyAlignment="1" applyProtection="1">
      <alignment horizontal="right" vertical="center" indent="1"/>
      <protection locked="0"/>
    </xf>
    <xf numFmtId="176" fontId="2" fillId="2" borderId="3" xfId="0" applyNumberFormat="1" applyFont="1" applyFill="1" applyBorder="1" applyAlignment="1" applyProtection="1">
      <alignment horizontal="right" vertical="center" indent="1"/>
      <protection locked="0"/>
    </xf>
    <xf numFmtId="176" fontId="2" fillId="2" borderId="4" xfId="0" applyNumberFormat="1" applyFont="1" applyFill="1" applyBorder="1" applyAlignment="1" applyProtection="1">
      <alignment horizontal="right" vertical="center" indent="1"/>
      <protection locked="0"/>
    </xf>
    <xf numFmtId="176" fontId="2" fillId="2" borderId="5" xfId="0" applyNumberFormat="1" applyFont="1" applyFill="1" applyBorder="1" applyAlignment="1" applyProtection="1">
      <alignment horizontal="right" vertical="center" indent="1"/>
      <protection locked="0"/>
    </xf>
    <xf numFmtId="176" fontId="2" fillId="2" borderId="1" xfId="0" applyNumberFormat="1" applyFont="1" applyFill="1" applyBorder="1" applyAlignment="1" applyProtection="1">
      <alignment horizontal="right" vertical="center" indent="1"/>
      <protection locked="0"/>
    </xf>
    <xf numFmtId="176" fontId="2" fillId="2" borderId="6" xfId="0" applyNumberFormat="1" applyFont="1" applyFill="1" applyBorder="1" applyAlignment="1" applyProtection="1">
      <alignment horizontal="right" vertical="center" indent="1"/>
      <protection locked="0"/>
    </xf>
    <xf numFmtId="0" fontId="2" fillId="2" borderId="18" xfId="0" applyFont="1" applyFill="1" applyBorder="1" applyAlignment="1" applyProtection="1">
      <alignment horizontal="left" vertical="center" shrinkToFit="1"/>
      <protection locked="0"/>
    </xf>
    <xf numFmtId="0" fontId="2" fillId="2" borderId="19" xfId="0" applyFont="1" applyFill="1" applyBorder="1" applyAlignment="1" applyProtection="1">
      <alignment horizontal="left" vertical="center" shrinkToFit="1"/>
      <protection locked="0"/>
    </xf>
    <xf numFmtId="0" fontId="2" fillId="2" borderId="1" xfId="0" applyFont="1" applyFill="1" applyBorder="1" applyAlignment="1" applyProtection="1">
      <alignment horizontal="left" vertical="center" shrinkToFit="1"/>
      <protection locked="0"/>
    </xf>
    <xf numFmtId="0" fontId="2" fillId="2" borderId="6" xfId="0" applyFont="1" applyFill="1" applyBorder="1" applyAlignment="1" applyProtection="1">
      <alignment horizontal="left" vertical="center" shrinkToFit="1"/>
      <protection locked="0"/>
    </xf>
    <xf numFmtId="0" fontId="7" fillId="0" borderId="12" xfId="0" applyFont="1" applyBorder="1" applyAlignment="1" applyProtection="1">
      <alignment horizontal="center" vertical="top"/>
      <protection locked="0"/>
    </xf>
    <xf numFmtId="0" fontId="2" fillId="2" borderId="12" xfId="0" applyFont="1" applyFill="1" applyBorder="1" applyAlignment="1" applyProtection="1">
      <alignment horizontal="center" vertical="center"/>
      <protection locked="0"/>
    </xf>
    <xf numFmtId="0" fontId="7" fillId="0" borderId="13" xfId="0" applyFont="1" applyBorder="1" applyAlignment="1" applyProtection="1">
      <alignment horizontal="center"/>
      <protection locked="0"/>
    </xf>
    <xf numFmtId="0" fontId="5" fillId="0" borderId="0" xfId="0" applyFont="1" applyAlignment="1">
      <alignment horizontal="distributed" vertical="center"/>
    </xf>
    <xf numFmtId="0" fontId="11" fillId="0" borderId="1" xfId="0" applyFont="1" applyBorder="1" applyAlignment="1">
      <alignment horizontal="distributed" vertical="center" justifyLastLine="1" shrinkToFit="1"/>
    </xf>
    <xf numFmtId="0" fontId="4" fillId="0" borderId="1" xfId="0" applyFont="1" applyBorder="1" applyAlignment="1">
      <alignment horizontal="center"/>
    </xf>
    <xf numFmtId="58" fontId="2" fillId="0" borderId="0" xfId="0" applyNumberFormat="1" applyFont="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xf>
    <xf numFmtId="0" fontId="2" fillId="0" borderId="0" xfId="0" applyFont="1" applyFill="1" applyBorder="1" applyAlignment="1" applyProtection="1">
      <alignment horizontal="left" vertical="center" indent="1"/>
      <protection locked="0"/>
    </xf>
    <xf numFmtId="177" fontId="2" fillId="0" borderId="0" xfId="0" applyNumberFormat="1" applyFont="1" applyFill="1" applyBorder="1" applyAlignment="1" applyProtection="1">
      <alignment vertical="center" shrinkToFit="1"/>
      <protection locked="0"/>
    </xf>
    <xf numFmtId="0" fontId="3" fillId="0" borderId="0" xfId="0" applyFont="1" applyAlignment="1">
      <alignment horizontal="left" vertical="center"/>
    </xf>
    <xf numFmtId="0" fontId="0" fillId="0" borderId="0" xfId="0" applyAlignment="1">
      <alignment horizontal="left" vertical="center"/>
    </xf>
    <xf numFmtId="0" fontId="2" fillId="0" borderId="0" xfId="0" applyFont="1" applyFill="1" applyBorder="1" applyAlignment="1" applyProtection="1">
      <alignment horizontal="center" vertical="center" shrinkToFit="1"/>
      <protection locked="0"/>
    </xf>
    <xf numFmtId="176" fontId="2" fillId="0" borderId="0" xfId="0" applyNumberFormat="1" applyFont="1" applyBorder="1" applyAlignment="1">
      <alignment horizontal="center"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lignment vertical="center"/>
    </xf>
    <xf numFmtId="0" fontId="2" fillId="0" borderId="0" xfId="0" applyFont="1" applyBorder="1" applyAlignment="1">
      <alignment vertical="center" textRotation="255"/>
    </xf>
    <xf numFmtId="0" fontId="2" fillId="0" borderId="0" xfId="0" applyFont="1" applyFill="1" applyBorder="1" applyAlignment="1" applyProtection="1">
      <alignment horizontal="left" vertical="center" shrinkToFit="1"/>
      <protection locked="0"/>
    </xf>
    <xf numFmtId="0" fontId="2" fillId="0" borderId="0" xfId="0" applyFont="1" applyBorder="1" applyAlignment="1">
      <alignment horizontal="distributed" vertical="center"/>
    </xf>
    <xf numFmtId="0" fontId="2" fillId="0" borderId="0" xfId="0" applyFont="1" applyBorder="1" applyAlignment="1">
      <alignment horizontal="distributed" vertical="center" indent="1"/>
    </xf>
    <xf numFmtId="0" fontId="2" fillId="0" borderId="0" xfId="0" applyFont="1" applyFill="1" applyBorder="1" applyAlignment="1">
      <alignment horizontal="center" vertical="center"/>
    </xf>
    <xf numFmtId="0" fontId="7" fillId="0" borderId="0" xfId="0" applyFont="1" applyBorder="1" applyAlignment="1">
      <alignment horizontal="distributed" vertical="center" wrapText="1" indent="1"/>
    </xf>
    <xf numFmtId="0" fontId="7" fillId="0" borderId="0" xfId="0" applyFont="1" applyBorder="1" applyAlignment="1">
      <alignment horizontal="center" vertical="top"/>
    </xf>
    <xf numFmtId="0" fontId="7" fillId="0" borderId="0" xfId="0" applyFont="1" applyBorder="1" applyAlignment="1">
      <alignment horizontal="center"/>
    </xf>
    <xf numFmtId="178" fontId="2" fillId="0" borderId="0" xfId="0" applyNumberFormat="1" applyFont="1" applyBorder="1" applyAlignment="1">
      <alignment horizontal="right" vertical="center" shrinkToFit="1"/>
    </xf>
    <xf numFmtId="0" fontId="8" fillId="0" borderId="0" xfId="0" applyFont="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shrinkToFit="1"/>
      <protection locked="0"/>
    </xf>
    <xf numFmtId="0" fontId="2" fillId="0" borderId="0" xfId="0" applyFont="1" applyBorder="1" applyAlignment="1">
      <alignment horizontal="left" vertical="center" indent="1"/>
    </xf>
    <xf numFmtId="0" fontId="2" fillId="0" borderId="0" xfId="0" applyFont="1" applyBorder="1" applyAlignment="1">
      <alignment horizontal="distributed" vertical="center" indent="2"/>
    </xf>
    <xf numFmtId="0" fontId="2" fillId="0" borderId="0" xfId="0" applyFont="1" applyBorder="1" applyAlignment="1">
      <alignment horizontal="distributed" vertical="center" justifyLastLine="1"/>
    </xf>
    <xf numFmtId="0" fontId="7" fillId="0" borderId="0" xfId="0" applyFont="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0" fillId="0" borderId="0" xfId="0" applyAlignment="1">
      <alignment horizontal="center" vertical="center"/>
    </xf>
    <xf numFmtId="0" fontId="2" fillId="0" borderId="0" xfId="0" applyNumberFormat="1" applyFont="1" applyFill="1" applyBorder="1" applyAlignment="1" applyProtection="1">
      <alignment horizontal="center" vertical="center"/>
      <protection locked="0"/>
    </xf>
    <xf numFmtId="0" fontId="0" fillId="0" borderId="0" xfId="0" applyNumberForma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CC"/>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54</xdr:col>
      <xdr:colOff>31296</xdr:colOff>
      <xdr:row>24</xdr:row>
      <xdr:rowOff>0</xdr:rowOff>
    </xdr:from>
    <xdr:to>
      <xdr:col>59</xdr:col>
      <xdr:colOff>20410</xdr:colOff>
      <xdr:row>27</xdr:row>
      <xdr:rowOff>6803</xdr:rowOff>
    </xdr:to>
    <xdr:grpSp>
      <xdr:nvGrpSpPr>
        <xdr:cNvPr id="3" name="グループ化 2">
          <a:extLst>
            <a:ext uri="{FF2B5EF4-FFF2-40B4-BE49-F238E27FC236}">
              <a16:creationId xmlns:a16="http://schemas.microsoft.com/office/drawing/2014/main" id="{96096169-DD51-4B89-BFC0-FEF74472FEE3}"/>
            </a:ext>
          </a:extLst>
        </xdr:cNvPr>
        <xdr:cNvGrpSpPr/>
      </xdr:nvGrpSpPr>
      <xdr:grpSpPr>
        <a:xfrm>
          <a:off x="6975021" y="3171825"/>
          <a:ext cx="322489" cy="340178"/>
          <a:chOff x="4095750" y="2197554"/>
          <a:chExt cx="311150" cy="336987"/>
        </a:xfrm>
      </xdr:grpSpPr>
      <xdr:sp macro="" textlink="">
        <xdr:nvSpPr>
          <xdr:cNvPr id="4" name="テキスト ボックス 3">
            <a:extLst>
              <a:ext uri="{FF2B5EF4-FFF2-40B4-BE49-F238E27FC236}">
                <a16:creationId xmlns:a16="http://schemas.microsoft.com/office/drawing/2014/main" id="{8D62F893-8CBD-4582-9649-FDAA054A4F92}"/>
              </a:ext>
            </a:extLst>
          </xdr:cNvPr>
          <xdr:cNvSpPr txBox="1"/>
        </xdr:nvSpPr>
        <xdr:spPr>
          <a:xfrm>
            <a:off x="4095750" y="2197554"/>
            <a:ext cx="311150" cy="336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700">
                <a:latin typeface="ＭＳ Ｐ明朝" panose="02020600040205080304" pitchFamily="18" charset="-128"/>
                <a:ea typeface="ＭＳ Ｐ明朝" panose="02020600040205080304" pitchFamily="18" charset="-128"/>
              </a:rPr>
              <a:t>印</a:t>
            </a:r>
          </a:p>
        </xdr:txBody>
      </xdr:sp>
      <xdr:sp macro="" textlink="">
        <xdr:nvSpPr>
          <xdr:cNvPr id="5" name="円/楕円 292">
            <a:extLst>
              <a:ext uri="{FF2B5EF4-FFF2-40B4-BE49-F238E27FC236}">
                <a16:creationId xmlns:a16="http://schemas.microsoft.com/office/drawing/2014/main" id="{057B726D-04E6-416C-A0E9-328F63F0C5BB}"/>
              </a:ext>
            </a:extLst>
          </xdr:cNvPr>
          <xdr:cNvSpPr>
            <a:spLocks noChangeAspect="1"/>
          </xdr:cNvSpPr>
        </xdr:nvSpPr>
        <xdr:spPr>
          <a:xfrm>
            <a:off x="4171157" y="2282958"/>
            <a:ext cx="145725" cy="14578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xdr:twoCellAnchor>
    <xdr:from>
      <xdr:col>62</xdr:col>
      <xdr:colOff>57150</xdr:colOff>
      <xdr:row>18</xdr:row>
      <xdr:rowOff>19050</xdr:rowOff>
    </xdr:from>
    <xdr:to>
      <xdr:col>78</xdr:col>
      <xdr:colOff>133349</xdr:colOff>
      <xdr:row>28</xdr:row>
      <xdr:rowOff>9525</xdr:rowOff>
    </xdr:to>
    <xdr:sp macro="" textlink="">
      <xdr:nvSpPr>
        <xdr:cNvPr id="6" name="テキスト ボックス 5">
          <a:extLst>
            <a:ext uri="{FF2B5EF4-FFF2-40B4-BE49-F238E27FC236}">
              <a16:creationId xmlns:a16="http://schemas.microsoft.com/office/drawing/2014/main" id="{4E4F863C-DEA8-401E-B70D-09B69DBE8E43}"/>
            </a:ext>
          </a:extLst>
        </xdr:cNvPr>
        <xdr:cNvSpPr txBox="1"/>
      </xdr:nvSpPr>
      <xdr:spPr>
        <a:xfrm>
          <a:off x="7762875" y="2495550"/>
          <a:ext cx="2743199" cy="1133475"/>
        </a:xfrm>
        <a:prstGeom prst="rect">
          <a:avLst/>
        </a:prstGeom>
        <a:solidFill>
          <a:srgbClr val="FF0000">
            <a:alpha val="19000"/>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a:t>
          </a:r>
          <a:r>
            <a:rPr kumimoji="1" lang="en-US" altLang="ja-JP" sz="1600" b="1">
              <a:solidFill>
                <a:srgbClr val="FF0000"/>
              </a:solidFill>
            </a:rPr>
            <a:t>T</a:t>
          </a:r>
          <a:r>
            <a:rPr kumimoji="1" lang="ja-JP" altLang="en-US" sz="1600" b="1">
              <a:solidFill>
                <a:srgbClr val="FF0000"/>
              </a:solidFill>
            </a:rPr>
            <a:t>からはじまる１３桁の番号）</a:t>
          </a:r>
          <a:r>
            <a:rPr kumimoji="1" lang="en-US" altLang="ja-JP" sz="1200" b="1">
              <a:solidFill>
                <a:sysClr val="windowText" lastClr="000000"/>
              </a:solidFill>
            </a:rPr>
            <a:t>※</a:t>
          </a:r>
          <a:r>
            <a:rPr kumimoji="1" lang="ja-JP" altLang="en-US" sz="1200" b="1">
              <a:solidFill>
                <a:sysClr val="windowText" lastClr="000000"/>
              </a:solidFill>
            </a:rPr>
            <a:t>適格請求書（インボイス制度）の課税事業者は登録番号を必ず入力して下さい。</a:t>
          </a:r>
        </a:p>
      </xdr:txBody>
    </xdr:sp>
    <xdr:clientData/>
  </xdr:twoCellAnchor>
  <xdr:twoCellAnchor>
    <xdr:from>
      <xdr:col>78</xdr:col>
      <xdr:colOff>66676</xdr:colOff>
      <xdr:row>11</xdr:row>
      <xdr:rowOff>0</xdr:rowOff>
    </xdr:from>
    <xdr:to>
      <xdr:col>80</xdr:col>
      <xdr:colOff>38101</xdr:colOff>
      <xdr:row>13</xdr:row>
      <xdr:rowOff>57150</xdr:rowOff>
    </xdr:to>
    <xdr:sp macro="" textlink="">
      <xdr:nvSpPr>
        <xdr:cNvPr id="7" name="左矢印 8">
          <a:extLst>
            <a:ext uri="{FF2B5EF4-FFF2-40B4-BE49-F238E27FC236}">
              <a16:creationId xmlns:a16="http://schemas.microsoft.com/office/drawing/2014/main" id="{5010C23A-604D-4566-9F11-FC9B6EF52565}"/>
            </a:ext>
          </a:extLst>
        </xdr:cNvPr>
        <xdr:cNvSpPr/>
      </xdr:nvSpPr>
      <xdr:spPr>
        <a:xfrm>
          <a:off x="10439401" y="1771650"/>
          <a:ext cx="304800" cy="20955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38100</xdr:colOff>
      <xdr:row>3</xdr:row>
      <xdr:rowOff>104775</xdr:rowOff>
    </xdr:from>
    <xdr:to>
      <xdr:col>91</xdr:col>
      <xdr:colOff>47625</xdr:colOff>
      <xdr:row>9</xdr:row>
      <xdr:rowOff>19050</xdr:rowOff>
    </xdr:to>
    <xdr:sp macro="" textlink="">
      <xdr:nvSpPr>
        <xdr:cNvPr id="8" name="テキスト ボックス 7">
          <a:extLst>
            <a:ext uri="{FF2B5EF4-FFF2-40B4-BE49-F238E27FC236}">
              <a16:creationId xmlns:a16="http://schemas.microsoft.com/office/drawing/2014/main" id="{CD0DA0B6-520C-4DC1-89DA-8CF972A11CDF}"/>
            </a:ext>
          </a:extLst>
        </xdr:cNvPr>
        <xdr:cNvSpPr txBox="1"/>
      </xdr:nvSpPr>
      <xdr:spPr>
        <a:xfrm>
          <a:off x="10744200" y="638175"/>
          <a:ext cx="1581150" cy="866775"/>
        </a:xfrm>
        <a:prstGeom prst="rect">
          <a:avLst/>
        </a:prstGeom>
        <a:solidFill>
          <a:srgbClr val="FF0000">
            <a:alpha val="19000"/>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rPr>
            <a:t>税抜き金額を入力して下さい。</a:t>
          </a:r>
        </a:p>
      </xdr:txBody>
    </xdr:sp>
    <xdr:clientData/>
  </xdr:twoCellAnchor>
  <xdr:twoCellAnchor>
    <xdr:from>
      <xdr:col>78</xdr:col>
      <xdr:colOff>57150</xdr:colOff>
      <xdr:row>5</xdr:row>
      <xdr:rowOff>19173</xdr:rowOff>
    </xdr:from>
    <xdr:to>
      <xdr:col>80</xdr:col>
      <xdr:colOff>38100</xdr:colOff>
      <xdr:row>5</xdr:row>
      <xdr:rowOff>190500</xdr:rowOff>
    </xdr:to>
    <xdr:sp macro="" textlink="">
      <xdr:nvSpPr>
        <xdr:cNvPr id="9" name="左矢印 10">
          <a:extLst>
            <a:ext uri="{FF2B5EF4-FFF2-40B4-BE49-F238E27FC236}">
              <a16:creationId xmlns:a16="http://schemas.microsoft.com/office/drawing/2014/main" id="{E803240B-C8B9-4BBB-9C1A-055E97EE7D3E}"/>
            </a:ext>
          </a:extLst>
        </xdr:cNvPr>
        <xdr:cNvSpPr/>
      </xdr:nvSpPr>
      <xdr:spPr>
        <a:xfrm>
          <a:off x="10429875" y="838323"/>
          <a:ext cx="314325" cy="171327"/>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57150</xdr:colOff>
      <xdr:row>6</xdr:row>
      <xdr:rowOff>38223</xdr:rowOff>
    </xdr:from>
    <xdr:to>
      <xdr:col>80</xdr:col>
      <xdr:colOff>38100</xdr:colOff>
      <xdr:row>7</xdr:row>
      <xdr:rowOff>95250</xdr:rowOff>
    </xdr:to>
    <xdr:sp macro="" textlink="">
      <xdr:nvSpPr>
        <xdr:cNvPr id="10" name="左矢印 11">
          <a:extLst>
            <a:ext uri="{FF2B5EF4-FFF2-40B4-BE49-F238E27FC236}">
              <a16:creationId xmlns:a16="http://schemas.microsoft.com/office/drawing/2014/main" id="{919F0EF0-61F7-4F8B-B915-5B72590A620E}"/>
            </a:ext>
          </a:extLst>
        </xdr:cNvPr>
        <xdr:cNvSpPr/>
      </xdr:nvSpPr>
      <xdr:spPr>
        <a:xfrm>
          <a:off x="10429875" y="1095498"/>
          <a:ext cx="314325" cy="152277"/>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9525</xdr:colOff>
      <xdr:row>0</xdr:row>
      <xdr:rowOff>114300</xdr:rowOff>
    </xdr:from>
    <xdr:to>
      <xdr:col>64</xdr:col>
      <xdr:colOff>142874</xdr:colOff>
      <xdr:row>4</xdr:row>
      <xdr:rowOff>0</xdr:rowOff>
    </xdr:to>
    <xdr:sp macro="" textlink="">
      <xdr:nvSpPr>
        <xdr:cNvPr id="11" name="テキスト ボックス 10">
          <a:extLst>
            <a:ext uri="{FF2B5EF4-FFF2-40B4-BE49-F238E27FC236}">
              <a16:creationId xmlns:a16="http://schemas.microsoft.com/office/drawing/2014/main" id="{0378EE05-E8B6-48F7-B32D-A3CF1247B440}"/>
            </a:ext>
          </a:extLst>
        </xdr:cNvPr>
        <xdr:cNvSpPr txBox="1"/>
      </xdr:nvSpPr>
      <xdr:spPr>
        <a:xfrm>
          <a:off x="6286500" y="114300"/>
          <a:ext cx="1847849" cy="657225"/>
        </a:xfrm>
        <a:prstGeom prst="rect">
          <a:avLst/>
        </a:prstGeom>
        <a:solidFill>
          <a:srgbClr val="FFC000">
            <a:alpha val="19000"/>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solidFill>
                <a:srgbClr val="FF0000"/>
              </a:solidFill>
            </a:rPr>
            <a:t>入力例</a:t>
          </a:r>
        </a:p>
      </xdr:txBody>
    </xdr:sp>
    <xdr:clientData/>
  </xdr:twoCellAnchor>
  <xdr:twoCellAnchor>
    <xdr:from>
      <xdr:col>1</xdr:col>
      <xdr:colOff>0</xdr:colOff>
      <xdr:row>3</xdr:row>
      <xdr:rowOff>0</xdr:rowOff>
    </xdr:from>
    <xdr:to>
      <xdr:col>16</xdr:col>
      <xdr:colOff>9525</xdr:colOff>
      <xdr:row>4</xdr:row>
      <xdr:rowOff>3446</xdr:rowOff>
    </xdr:to>
    <xdr:grpSp>
      <xdr:nvGrpSpPr>
        <xdr:cNvPr id="12" name="グループ化 11">
          <a:extLst>
            <a:ext uri="{FF2B5EF4-FFF2-40B4-BE49-F238E27FC236}">
              <a16:creationId xmlns:a16="http://schemas.microsoft.com/office/drawing/2014/main" id="{035AA9C3-479F-4621-AA36-A0A0DF3FBF43}"/>
            </a:ext>
          </a:extLst>
        </xdr:cNvPr>
        <xdr:cNvGrpSpPr/>
      </xdr:nvGrpSpPr>
      <xdr:grpSpPr>
        <a:xfrm>
          <a:off x="142875" y="533400"/>
          <a:ext cx="3105150" cy="241571"/>
          <a:chOff x="146403" y="1732580"/>
          <a:chExt cx="3092123" cy="1039951"/>
        </a:xfrm>
      </xdr:grpSpPr>
      <xdr:grpSp>
        <xdr:nvGrpSpPr>
          <xdr:cNvPr id="13" name="グループ化 12">
            <a:extLst>
              <a:ext uri="{FF2B5EF4-FFF2-40B4-BE49-F238E27FC236}">
                <a16:creationId xmlns:a16="http://schemas.microsoft.com/office/drawing/2014/main" id="{8718CBF7-8E7F-43B8-865F-91485321DCE7}"/>
              </a:ext>
            </a:extLst>
          </xdr:cNvPr>
          <xdr:cNvGrpSpPr/>
        </xdr:nvGrpSpPr>
        <xdr:grpSpPr>
          <a:xfrm>
            <a:off x="146403" y="1732580"/>
            <a:ext cx="3092123" cy="1039951"/>
            <a:chOff x="210344" y="1365250"/>
            <a:chExt cx="2457210" cy="1028266"/>
          </a:xfrm>
        </xdr:grpSpPr>
        <xdr:cxnSp macro="">
          <xdr:nvCxnSpPr>
            <xdr:cNvPr id="15" name="直線コネクタ 14">
              <a:extLst>
                <a:ext uri="{FF2B5EF4-FFF2-40B4-BE49-F238E27FC236}">
                  <a16:creationId xmlns:a16="http://schemas.microsoft.com/office/drawing/2014/main" id="{F32D97F9-2172-4938-8FFE-E410F2FDA5E0}"/>
                </a:ext>
              </a:extLst>
            </xdr:cNvPr>
            <xdr:cNvCxnSpPr/>
          </xdr:nvCxnSpPr>
          <xdr:spPr>
            <a:xfrm>
              <a:off x="961403" y="1367775"/>
              <a:ext cx="0" cy="1025741"/>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sp macro="" textlink="">
          <xdr:nvSpPr>
            <xdr:cNvPr id="16" name="角丸四角形 69">
              <a:extLst>
                <a:ext uri="{FF2B5EF4-FFF2-40B4-BE49-F238E27FC236}">
                  <a16:creationId xmlns:a16="http://schemas.microsoft.com/office/drawing/2014/main" id="{2BAA2226-396A-4E0F-AC4B-4C8212003055}"/>
                </a:ext>
              </a:extLst>
            </xdr:cNvPr>
            <xdr:cNvSpPr/>
          </xdr:nvSpPr>
          <xdr:spPr>
            <a:xfrm>
              <a:off x="210344" y="1365250"/>
              <a:ext cx="2457210" cy="1023940"/>
            </a:xfrm>
            <a:prstGeom prst="roundRect">
              <a:avLst>
                <a:gd name="adj" fmla="val 19529"/>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4" name="テキスト ボックス 13">
            <a:extLst>
              <a:ext uri="{FF2B5EF4-FFF2-40B4-BE49-F238E27FC236}">
                <a16:creationId xmlns:a16="http://schemas.microsoft.com/office/drawing/2014/main" id="{1C6987E7-0F84-4A8A-8CD9-0972CC483ECF}"/>
              </a:ext>
            </a:extLst>
          </xdr:cNvPr>
          <xdr:cNvSpPr txBox="1"/>
        </xdr:nvSpPr>
        <xdr:spPr>
          <a:xfrm>
            <a:off x="291702" y="1774030"/>
            <a:ext cx="666750" cy="925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注文番号</a:t>
            </a:r>
            <a:endParaRPr kumimoji="1" lang="en-US" altLang="ja-JP" sz="1100">
              <a:latin typeface="ＭＳ Ｐ明朝" panose="02020600040205080304" pitchFamily="18" charset="-128"/>
              <a:ea typeface="ＭＳ Ｐ明朝" panose="02020600040205080304" pitchFamily="18" charset="-128"/>
            </a:endParaRPr>
          </a:p>
        </xdr:txBody>
      </xdr:sp>
    </xdr:grpSp>
    <xdr:clientData/>
  </xdr:twoCellAnchor>
  <xdr:twoCellAnchor>
    <xdr:from>
      <xdr:col>7</xdr:col>
      <xdr:colOff>19049</xdr:colOff>
      <xdr:row>2</xdr:row>
      <xdr:rowOff>28575</xdr:rowOff>
    </xdr:from>
    <xdr:to>
      <xdr:col>15</xdr:col>
      <xdr:colOff>19050</xdr:colOff>
      <xdr:row>4</xdr:row>
      <xdr:rowOff>28575</xdr:rowOff>
    </xdr:to>
    <xdr:sp macro="" textlink="">
      <xdr:nvSpPr>
        <xdr:cNvPr id="17" name="角丸四角形 21">
          <a:extLst>
            <a:ext uri="{FF2B5EF4-FFF2-40B4-BE49-F238E27FC236}">
              <a16:creationId xmlns:a16="http://schemas.microsoft.com/office/drawing/2014/main" id="{CE974F0A-7680-4E2B-BC84-B67A7CD8F793}"/>
            </a:ext>
          </a:extLst>
        </xdr:cNvPr>
        <xdr:cNvSpPr/>
      </xdr:nvSpPr>
      <xdr:spPr>
        <a:xfrm>
          <a:off x="1343024" y="514350"/>
          <a:ext cx="1676401" cy="2857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213724</xdr:colOff>
      <xdr:row>3</xdr:row>
      <xdr:rowOff>138657</xdr:rowOff>
    </xdr:from>
    <xdr:to>
      <xdr:col>19</xdr:col>
      <xdr:colOff>56679</xdr:colOff>
      <xdr:row>5</xdr:row>
      <xdr:rowOff>123796</xdr:rowOff>
    </xdr:to>
    <xdr:sp macro="" textlink="">
      <xdr:nvSpPr>
        <xdr:cNvPr id="18" name="左矢印 19">
          <a:extLst>
            <a:ext uri="{FF2B5EF4-FFF2-40B4-BE49-F238E27FC236}">
              <a16:creationId xmlns:a16="http://schemas.microsoft.com/office/drawing/2014/main" id="{5F916DE8-0606-4EE8-8824-E8C30016D944}"/>
            </a:ext>
          </a:extLst>
        </xdr:cNvPr>
        <xdr:cNvSpPr/>
      </xdr:nvSpPr>
      <xdr:spPr>
        <a:xfrm rot="1111151">
          <a:off x="2975974" y="672057"/>
          <a:ext cx="747830" cy="270889"/>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47625</xdr:colOff>
      <xdr:row>5</xdr:row>
      <xdr:rowOff>9525</xdr:rowOff>
    </xdr:from>
    <xdr:ext cx="2133600" cy="1000125"/>
    <xdr:sp macro="" textlink="">
      <xdr:nvSpPr>
        <xdr:cNvPr id="19" name="正方形/長方形 18">
          <a:extLst>
            <a:ext uri="{FF2B5EF4-FFF2-40B4-BE49-F238E27FC236}">
              <a16:creationId xmlns:a16="http://schemas.microsoft.com/office/drawing/2014/main" id="{00719ECF-4399-4DC2-A9A9-CEF45905EA68}"/>
            </a:ext>
          </a:extLst>
        </xdr:cNvPr>
        <xdr:cNvSpPr/>
      </xdr:nvSpPr>
      <xdr:spPr>
        <a:xfrm>
          <a:off x="3714750" y="828675"/>
          <a:ext cx="2133600" cy="1000125"/>
        </a:xfrm>
        <a:prstGeom prst="rect">
          <a:avLst/>
        </a:prstGeom>
        <a:noFill/>
      </xdr:spPr>
      <xdr:txBody>
        <a:bodyPr wrap="square" lIns="91440" tIns="45720" rIns="91440" bIns="45720">
          <a:spAutoFit/>
        </a:bodyPr>
        <a:lstStyle/>
        <a:p>
          <a:pPr algn="ctr"/>
          <a:r>
            <a:rPr lang="ja-JP" altLang="en-US" sz="1800" b="0" cap="none" spc="0">
              <a:ln w="0"/>
              <a:solidFill>
                <a:srgbClr val="FF0000"/>
              </a:solidFill>
              <a:effectLst>
                <a:outerShdw blurRad="38100" dist="19050" dir="2700000" algn="tl" rotWithShape="0">
                  <a:schemeClr val="dk1">
                    <a:alpha val="40000"/>
                  </a:schemeClr>
                </a:outerShdw>
              </a:effectLst>
            </a:rPr>
            <a:t>発注書及び注文書に記載の注文番号を記入して下さい。</a:t>
          </a:r>
        </a:p>
      </xdr:txBody>
    </xdr:sp>
    <xdr:clientData/>
  </xdr:oneCellAnchor>
  <xdr:twoCellAnchor>
    <xdr:from>
      <xdr:col>18</xdr:col>
      <xdr:colOff>133350</xdr:colOff>
      <xdr:row>5</xdr:row>
      <xdr:rowOff>19050</xdr:rowOff>
    </xdr:from>
    <xdr:to>
      <xdr:col>38</xdr:col>
      <xdr:colOff>0</xdr:colOff>
      <xdr:row>12</xdr:row>
      <xdr:rowOff>0</xdr:rowOff>
    </xdr:to>
    <xdr:sp macro="" textlink="">
      <xdr:nvSpPr>
        <xdr:cNvPr id="20" name="角丸四角形 6">
          <a:extLst>
            <a:ext uri="{FF2B5EF4-FFF2-40B4-BE49-F238E27FC236}">
              <a16:creationId xmlns:a16="http://schemas.microsoft.com/office/drawing/2014/main" id="{9AA15B4A-4815-446D-BA35-3AE7B3E5E0F3}"/>
            </a:ext>
          </a:extLst>
        </xdr:cNvPr>
        <xdr:cNvSpPr/>
      </xdr:nvSpPr>
      <xdr:spPr>
        <a:xfrm>
          <a:off x="3657600" y="838200"/>
          <a:ext cx="2143125" cy="1009650"/>
        </a:xfrm>
        <a:prstGeom prst="roundRect">
          <a:avLst/>
        </a:prstGeom>
        <a:solidFill>
          <a:srgbClr val="FF0000">
            <a:alpha val="10000"/>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57342</xdr:colOff>
      <xdr:row>22</xdr:row>
      <xdr:rowOff>0</xdr:rowOff>
    </xdr:from>
    <xdr:to>
      <xdr:col>60</xdr:col>
      <xdr:colOff>47817</xdr:colOff>
      <xdr:row>26</xdr:row>
      <xdr:rowOff>76200</xdr:rowOff>
    </xdr:to>
    <xdr:sp macro="" textlink="">
      <xdr:nvSpPr>
        <xdr:cNvPr id="21" name="円/楕円 12">
          <a:extLst>
            <a:ext uri="{FF2B5EF4-FFF2-40B4-BE49-F238E27FC236}">
              <a16:creationId xmlns:a16="http://schemas.microsoft.com/office/drawing/2014/main" id="{541246F1-AA37-4C38-AC25-8F1833771492}"/>
            </a:ext>
          </a:extLst>
        </xdr:cNvPr>
        <xdr:cNvSpPr/>
      </xdr:nvSpPr>
      <xdr:spPr>
        <a:xfrm>
          <a:off x="6762942" y="2838450"/>
          <a:ext cx="704850" cy="64770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51</xdr:col>
      <xdr:colOff>19050</xdr:colOff>
      <xdr:row>22</xdr:row>
      <xdr:rowOff>152400</xdr:rowOff>
    </xdr:from>
    <xdr:ext cx="723275" cy="325730"/>
    <xdr:sp macro="" textlink="">
      <xdr:nvSpPr>
        <xdr:cNvPr id="22" name="正方形/長方形 21">
          <a:extLst>
            <a:ext uri="{FF2B5EF4-FFF2-40B4-BE49-F238E27FC236}">
              <a16:creationId xmlns:a16="http://schemas.microsoft.com/office/drawing/2014/main" id="{6F4FB026-BA52-4656-BF9D-B941518641D5}"/>
            </a:ext>
          </a:extLst>
        </xdr:cNvPr>
        <xdr:cNvSpPr/>
      </xdr:nvSpPr>
      <xdr:spPr>
        <a:xfrm>
          <a:off x="6724650" y="2990850"/>
          <a:ext cx="723275" cy="325730"/>
        </a:xfrm>
        <a:prstGeom prst="rect">
          <a:avLst/>
        </a:prstGeom>
        <a:noFill/>
      </xdr:spPr>
      <xdr:txBody>
        <a:bodyPr wrap="none" lIns="91440" tIns="45720" rIns="91440" bIns="45720">
          <a:spAutoFit/>
        </a:bodyPr>
        <a:lstStyle/>
        <a:p>
          <a:pPr algn="ctr"/>
          <a:r>
            <a:rPr lang="ja-JP" altLang="en-US" sz="1400" b="0" cap="none" spc="0">
              <a:ln w="0"/>
              <a:solidFill>
                <a:srgbClr val="FF0000"/>
              </a:solidFill>
              <a:effectLst>
                <a:outerShdw blurRad="38100" dist="19050" dir="2700000" algn="tl" rotWithShape="0">
                  <a:schemeClr val="dk1">
                    <a:alpha val="40000"/>
                  </a:schemeClr>
                </a:outerShdw>
              </a:effectLst>
            </a:rPr>
            <a:t>代表印</a:t>
          </a:r>
        </a:p>
      </xdr:txBody>
    </xdr:sp>
    <xdr:clientData/>
  </xdr:oneCellAnchor>
  <xdr:twoCellAnchor>
    <xdr:from>
      <xdr:col>30</xdr:col>
      <xdr:colOff>19050</xdr:colOff>
      <xdr:row>13</xdr:row>
      <xdr:rowOff>19050</xdr:rowOff>
    </xdr:from>
    <xdr:to>
      <xdr:col>59</xdr:col>
      <xdr:colOff>9524</xdr:colOff>
      <xdr:row>15</xdr:row>
      <xdr:rowOff>66675</xdr:rowOff>
    </xdr:to>
    <xdr:sp macro="" textlink="">
      <xdr:nvSpPr>
        <xdr:cNvPr id="23" name="角丸四角形 21">
          <a:extLst>
            <a:ext uri="{FF2B5EF4-FFF2-40B4-BE49-F238E27FC236}">
              <a16:creationId xmlns:a16="http://schemas.microsoft.com/office/drawing/2014/main" id="{EF1B8B27-89F9-41C8-A471-116618391587}"/>
            </a:ext>
          </a:extLst>
        </xdr:cNvPr>
        <xdr:cNvSpPr/>
      </xdr:nvSpPr>
      <xdr:spPr>
        <a:xfrm>
          <a:off x="5114925" y="1943100"/>
          <a:ext cx="2171699" cy="2857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21143</xdr:colOff>
      <xdr:row>16</xdr:row>
      <xdr:rowOff>9393</xdr:rowOff>
    </xdr:from>
    <xdr:to>
      <xdr:col>63</xdr:col>
      <xdr:colOff>112942</xdr:colOff>
      <xdr:row>18</xdr:row>
      <xdr:rowOff>42157</xdr:rowOff>
    </xdr:to>
    <xdr:sp macro="" textlink="">
      <xdr:nvSpPr>
        <xdr:cNvPr id="24" name="左矢印 19">
          <a:extLst>
            <a:ext uri="{FF2B5EF4-FFF2-40B4-BE49-F238E27FC236}">
              <a16:creationId xmlns:a16="http://schemas.microsoft.com/office/drawing/2014/main" id="{F7F75EC8-4587-4DC5-BFD8-7467D4F41084}"/>
            </a:ext>
          </a:extLst>
        </xdr:cNvPr>
        <xdr:cNvSpPr/>
      </xdr:nvSpPr>
      <xdr:spPr>
        <a:xfrm rot="1869810">
          <a:off x="7155368" y="2247768"/>
          <a:ext cx="806174" cy="270889"/>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38100</xdr:colOff>
      <xdr:row>10</xdr:row>
      <xdr:rowOff>0</xdr:rowOff>
    </xdr:from>
    <xdr:to>
      <xdr:col>93</xdr:col>
      <xdr:colOff>95250</xdr:colOff>
      <xdr:row>17</xdr:row>
      <xdr:rowOff>85725</xdr:rowOff>
    </xdr:to>
    <xdr:sp macro="" textlink="">
      <xdr:nvSpPr>
        <xdr:cNvPr id="26" name="テキスト ボックス 25">
          <a:extLst>
            <a:ext uri="{FF2B5EF4-FFF2-40B4-BE49-F238E27FC236}">
              <a16:creationId xmlns:a16="http://schemas.microsoft.com/office/drawing/2014/main" id="{76F68793-4077-4F3C-9E3B-AC55F8C394B1}"/>
            </a:ext>
          </a:extLst>
        </xdr:cNvPr>
        <xdr:cNvSpPr txBox="1"/>
      </xdr:nvSpPr>
      <xdr:spPr>
        <a:xfrm>
          <a:off x="10744200" y="1533525"/>
          <a:ext cx="1914525" cy="933450"/>
        </a:xfrm>
        <a:prstGeom prst="rect">
          <a:avLst/>
        </a:prstGeom>
        <a:solidFill>
          <a:srgbClr val="FF0000">
            <a:alpha val="19000"/>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rPr>
            <a:t>出来高入金額は</a:t>
          </a:r>
          <a:endParaRPr kumimoji="1" lang="en-US" altLang="ja-JP" sz="1600" b="1">
            <a:solidFill>
              <a:sysClr val="windowText" lastClr="000000"/>
            </a:solidFill>
          </a:endParaRPr>
        </a:p>
        <a:p>
          <a:r>
            <a:rPr kumimoji="1" lang="ja-JP" altLang="en-US" sz="1600" b="1">
              <a:solidFill>
                <a:sysClr val="windowText" lastClr="000000"/>
              </a:solidFill>
            </a:rPr>
            <a:t>空欄で構いません。</a:t>
          </a:r>
        </a:p>
      </xdr:txBody>
    </xdr:sp>
    <xdr:clientData/>
  </xdr:twoCellAnchor>
  <xdr:twoCellAnchor>
    <xdr:from>
      <xdr:col>66</xdr:col>
      <xdr:colOff>95250</xdr:colOff>
      <xdr:row>7</xdr:row>
      <xdr:rowOff>66675</xdr:rowOff>
    </xdr:from>
    <xdr:to>
      <xdr:col>69</xdr:col>
      <xdr:colOff>38100</xdr:colOff>
      <xdr:row>10</xdr:row>
      <xdr:rowOff>57150</xdr:rowOff>
    </xdr:to>
    <xdr:sp macro="" textlink="">
      <xdr:nvSpPr>
        <xdr:cNvPr id="27" name="フローチャート: 結合子 26">
          <a:extLst>
            <a:ext uri="{FF2B5EF4-FFF2-40B4-BE49-F238E27FC236}">
              <a16:creationId xmlns:a16="http://schemas.microsoft.com/office/drawing/2014/main" id="{EB73BF65-28F6-4DC4-A2F2-4DEE843E3843}"/>
            </a:ext>
          </a:extLst>
        </xdr:cNvPr>
        <xdr:cNvSpPr/>
      </xdr:nvSpPr>
      <xdr:spPr>
        <a:xfrm>
          <a:off x="8372475" y="1219200"/>
          <a:ext cx="371475" cy="371475"/>
        </a:xfrm>
        <a:prstGeom prst="flowChartConnector">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114300</xdr:colOff>
      <xdr:row>24</xdr:row>
      <xdr:rowOff>38100</xdr:rowOff>
    </xdr:from>
    <xdr:to>
      <xdr:col>15</xdr:col>
      <xdr:colOff>161925</xdr:colOff>
      <xdr:row>27</xdr:row>
      <xdr:rowOff>76200</xdr:rowOff>
    </xdr:to>
    <xdr:sp macro="" textlink="">
      <xdr:nvSpPr>
        <xdr:cNvPr id="28" name="フローチャート: 結合子 27">
          <a:extLst>
            <a:ext uri="{FF2B5EF4-FFF2-40B4-BE49-F238E27FC236}">
              <a16:creationId xmlns:a16="http://schemas.microsoft.com/office/drawing/2014/main" id="{29678CC1-76A6-443F-AA55-EF1BB00BDE28}"/>
            </a:ext>
          </a:extLst>
        </xdr:cNvPr>
        <xdr:cNvSpPr/>
      </xdr:nvSpPr>
      <xdr:spPr>
        <a:xfrm>
          <a:off x="2514600" y="3209925"/>
          <a:ext cx="647700" cy="371475"/>
        </a:xfrm>
        <a:prstGeom prst="flowChartConnector">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76200</xdr:colOff>
      <xdr:row>24</xdr:row>
      <xdr:rowOff>57150</xdr:rowOff>
    </xdr:from>
    <xdr:to>
      <xdr:col>7</xdr:col>
      <xdr:colOff>152400</xdr:colOff>
      <xdr:row>27</xdr:row>
      <xdr:rowOff>38100</xdr:rowOff>
    </xdr:to>
    <xdr:sp macro="" textlink="">
      <xdr:nvSpPr>
        <xdr:cNvPr id="29" name="フローチャート: 結合子 28">
          <a:extLst>
            <a:ext uri="{FF2B5EF4-FFF2-40B4-BE49-F238E27FC236}">
              <a16:creationId xmlns:a16="http://schemas.microsoft.com/office/drawing/2014/main" id="{9BB88678-BEF7-4FE1-B8D9-012E9B200E54}"/>
            </a:ext>
          </a:extLst>
        </xdr:cNvPr>
        <xdr:cNvSpPr/>
      </xdr:nvSpPr>
      <xdr:spPr>
        <a:xfrm>
          <a:off x="923925" y="3228975"/>
          <a:ext cx="552450" cy="314325"/>
        </a:xfrm>
        <a:prstGeom prst="flowChartConnector">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47626</xdr:colOff>
      <xdr:row>14</xdr:row>
      <xdr:rowOff>114300</xdr:rowOff>
    </xdr:from>
    <xdr:to>
      <xdr:col>15</xdr:col>
      <xdr:colOff>133351</xdr:colOff>
      <xdr:row>22</xdr:row>
      <xdr:rowOff>19050</xdr:rowOff>
    </xdr:to>
    <xdr:sp macro="" textlink="">
      <xdr:nvSpPr>
        <xdr:cNvPr id="30" name="テキスト ボックス 29">
          <a:extLst>
            <a:ext uri="{FF2B5EF4-FFF2-40B4-BE49-F238E27FC236}">
              <a16:creationId xmlns:a16="http://schemas.microsoft.com/office/drawing/2014/main" id="{8802FEB8-A6EB-44E6-A7AF-2A036314CDB8}"/>
            </a:ext>
          </a:extLst>
        </xdr:cNvPr>
        <xdr:cNvSpPr txBox="1"/>
      </xdr:nvSpPr>
      <xdr:spPr>
        <a:xfrm>
          <a:off x="1133476" y="2133600"/>
          <a:ext cx="2000250" cy="723900"/>
        </a:xfrm>
        <a:prstGeom prst="rect">
          <a:avLst/>
        </a:prstGeom>
        <a:solidFill>
          <a:srgbClr val="FF0000">
            <a:alpha val="19000"/>
          </a:srgb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ysClr val="windowText" lastClr="000000"/>
              </a:solidFill>
            </a:rPr>
            <a:t>リストより選択して入力して下さい。</a:t>
          </a:r>
        </a:p>
      </xdr:txBody>
    </xdr:sp>
    <xdr:clientData/>
  </xdr:twoCellAnchor>
  <xdr:twoCellAnchor>
    <xdr:from>
      <xdr:col>7</xdr:col>
      <xdr:colOff>82912</xdr:colOff>
      <xdr:row>21</xdr:row>
      <xdr:rowOff>20999</xdr:rowOff>
    </xdr:from>
    <xdr:to>
      <xdr:col>7</xdr:col>
      <xdr:colOff>228168</xdr:colOff>
      <xdr:row>25</xdr:row>
      <xdr:rowOff>64120</xdr:rowOff>
    </xdr:to>
    <xdr:sp macro="" textlink="">
      <xdr:nvSpPr>
        <xdr:cNvPr id="36" name="左矢印 19">
          <a:extLst>
            <a:ext uri="{FF2B5EF4-FFF2-40B4-BE49-F238E27FC236}">
              <a16:creationId xmlns:a16="http://schemas.microsoft.com/office/drawing/2014/main" id="{0E45876C-81F2-4F23-A47D-9062465E3568}"/>
            </a:ext>
          </a:extLst>
        </xdr:cNvPr>
        <xdr:cNvSpPr/>
      </xdr:nvSpPr>
      <xdr:spPr>
        <a:xfrm rot="18370016">
          <a:off x="1219829" y="2998882"/>
          <a:ext cx="519371" cy="145256"/>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54338</xdr:colOff>
      <xdr:row>22</xdr:row>
      <xdr:rowOff>1949</xdr:rowOff>
    </xdr:from>
    <xdr:to>
      <xdr:col>13</xdr:col>
      <xdr:colOff>75769</xdr:colOff>
      <xdr:row>25</xdr:row>
      <xdr:rowOff>92695</xdr:rowOff>
    </xdr:to>
    <xdr:sp macro="" textlink="">
      <xdr:nvSpPr>
        <xdr:cNvPr id="37" name="左矢印 19">
          <a:extLst>
            <a:ext uri="{FF2B5EF4-FFF2-40B4-BE49-F238E27FC236}">
              <a16:creationId xmlns:a16="http://schemas.microsoft.com/office/drawing/2014/main" id="{B1734398-0E0E-4804-AAC7-3AB70074FFF9}"/>
            </a:ext>
          </a:extLst>
        </xdr:cNvPr>
        <xdr:cNvSpPr/>
      </xdr:nvSpPr>
      <xdr:spPr>
        <a:xfrm rot="14815269">
          <a:off x="2267580" y="3027457"/>
          <a:ext cx="519371" cy="145256"/>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0</xdr:colOff>
      <xdr:row>33</xdr:row>
      <xdr:rowOff>0</xdr:rowOff>
    </xdr:from>
    <xdr:to>
      <xdr:col>69</xdr:col>
      <xdr:colOff>57149</xdr:colOff>
      <xdr:row>38</xdr:row>
      <xdr:rowOff>152400</xdr:rowOff>
    </xdr:to>
    <xdr:sp macro="" textlink="">
      <xdr:nvSpPr>
        <xdr:cNvPr id="32" name="テキスト ボックス 31">
          <a:extLst>
            <a:ext uri="{FF2B5EF4-FFF2-40B4-BE49-F238E27FC236}">
              <a16:creationId xmlns:a16="http://schemas.microsoft.com/office/drawing/2014/main" id="{ED61C6EF-F5D0-400C-8CC5-11F551FFDED8}"/>
            </a:ext>
          </a:extLst>
        </xdr:cNvPr>
        <xdr:cNvSpPr txBox="1"/>
      </xdr:nvSpPr>
      <xdr:spPr>
        <a:xfrm>
          <a:off x="7419975" y="4333875"/>
          <a:ext cx="1343024" cy="962025"/>
        </a:xfrm>
        <a:prstGeom prst="rect">
          <a:avLst/>
        </a:prstGeom>
        <a:solidFill>
          <a:srgbClr val="FF0000">
            <a:alpha val="19000"/>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rPr>
            <a:t>税抜き金額を入力して下さい。</a:t>
          </a:r>
        </a:p>
      </xdr:txBody>
    </xdr:sp>
    <xdr:clientData/>
  </xdr:twoCellAnchor>
  <xdr:twoCellAnchor>
    <xdr:from>
      <xdr:col>1</xdr:col>
      <xdr:colOff>0</xdr:colOff>
      <xdr:row>30</xdr:row>
      <xdr:rowOff>0</xdr:rowOff>
    </xdr:from>
    <xdr:to>
      <xdr:col>10</xdr:col>
      <xdr:colOff>80855</xdr:colOff>
      <xdr:row>31</xdr:row>
      <xdr:rowOff>11206</xdr:rowOff>
    </xdr:to>
    <xdr:sp macro="" textlink="">
      <xdr:nvSpPr>
        <xdr:cNvPr id="33" name="テキスト ボックス 32">
          <a:extLst>
            <a:ext uri="{FF2B5EF4-FFF2-40B4-BE49-F238E27FC236}">
              <a16:creationId xmlns:a16="http://schemas.microsoft.com/office/drawing/2014/main" id="{035191A3-E068-4305-938A-645A50DD2D2C}"/>
            </a:ext>
          </a:extLst>
        </xdr:cNvPr>
        <xdr:cNvSpPr txBox="1"/>
      </xdr:nvSpPr>
      <xdr:spPr>
        <a:xfrm>
          <a:off x="142875" y="3848100"/>
          <a:ext cx="1976330" cy="173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フリガナを必ずご記入下さい。</a:t>
          </a:r>
        </a:p>
      </xdr:txBody>
    </xdr:sp>
    <xdr:clientData/>
  </xdr:twoCellAnchor>
  <xdr:twoCellAnchor editAs="absolute">
    <xdr:from>
      <xdr:col>0</xdr:col>
      <xdr:colOff>0</xdr:colOff>
      <xdr:row>27</xdr:row>
      <xdr:rowOff>0</xdr:rowOff>
    </xdr:from>
    <xdr:to>
      <xdr:col>1</xdr:col>
      <xdr:colOff>39947</xdr:colOff>
      <xdr:row>28</xdr:row>
      <xdr:rowOff>46447</xdr:rowOff>
    </xdr:to>
    <xdr:sp macro="" textlink="">
      <xdr:nvSpPr>
        <xdr:cNvPr id="35" name="テキスト ボックス 34">
          <a:extLst>
            <a:ext uri="{FF2B5EF4-FFF2-40B4-BE49-F238E27FC236}">
              <a16:creationId xmlns:a16="http://schemas.microsoft.com/office/drawing/2014/main" id="{5C1612F5-DC79-4F5B-B04C-617DB9BDC7B2}"/>
            </a:ext>
          </a:extLst>
        </xdr:cNvPr>
        <xdr:cNvSpPr txBox="1"/>
      </xdr:nvSpPr>
      <xdr:spPr>
        <a:xfrm>
          <a:off x="0" y="3505200"/>
          <a:ext cx="182822" cy="160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000">
              <a:latin typeface="ＭＳ Ｐ明朝" panose="02020600040205080304" pitchFamily="18" charset="-128"/>
              <a:ea typeface="ＭＳ Ｐ明朝" panose="02020600040205080304" pitchFamily="18" charset="-128"/>
            </a:rPr>
            <a:t>※</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49</xdr:col>
      <xdr:colOff>19050</xdr:colOff>
      <xdr:row>1</xdr:row>
      <xdr:rowOff>0</xdr:rowOff>
    </xdr:from>
    <xdr:to>
      <xdr:col>60</xdr:col>
      <xdr:colOff>114300</xdr:colOff>
      <xdr:row>1</xdr:row>
      <xdr:rowOff>261937</xdr:rowOff>
    </xdr:to>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6531429" y="142875"/>
          <a:ext cx="1000125" cy="261937"/>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latin typeface="ＭＳ Ｐ明朝" panose="02020600040205080304" pitchFamily="18" charset="-128"/>
              <a:ea typeface="ＭＳ Ｐ明朝" panose="02020600040205080304" pitchFamily="18" charset="-128"/>
            </a:rPr>
            <a:t>入　力　用</a:t>
          </a:r>
        </a:p>
      </xdr:txBody>
    </xdr:sp>
    <xdr:clientData/>
  </xdr:twoCellAnchor>
  <xdr:twoCellAnchor>
    <xdr:from>
      <xdr:col>54</xdr:col>
      <xdr:colOff>31296</xdr:colOff>
      <xdr:row>24</xdr:row>
      <xdr:rowOff>0</xdr:rowOff>
    </xdr:from>
    <xdr:to>
      <xdr:col>59</xdr:col>
      <xdr:colOff>20410</xdr:colOff>
      <xdr:row>27</xdr:row>
      <xdr:rowOff>6803</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75021" y="3171825"/>
          <a:ext cx="322489" cy="340178"/>
          <a:chOff x="4095750" y="2197554"/>
          <a:chExt cx="311150" cy="336987"/>
        </a:xfrm>
      </xdr:grpSpPr>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4095750" y="2197554"/>
            <a:ext cx="311150" cy="336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700">
                <a:latin typeface="ＭＳ Ｐ明朝" panose="02020600040205080304" pitchFamily="18" charset="-128"/>
                <a:ea typeface="ＭＳ Ｐ明朝" panose="02020600040205080304" pitchFamily="18" charset="-128"/>
              </a:rPr>
              <a:t>印</a:t>
            </a:r>
          </a:p>
        </xdr:txBody>
      </xdr:sp>
      <xdr:sp macro="" textlink="">
        <xdr:nvSpPr>
          <xdr:cNvPr id="293" name="円/楕円 292">
            <a:extLst>
              <a:ext uri="{FF2B5EF4-FFF2-40B4-BE49-F238E27FC236}">
                <a16:creationId xmlns:a16="http://schemas.microsoft.com/office/drawing/2014/main" id="{00000000-0008-0000-0100-000025010000}"/>
              </a:ext>
            </a:extLst>
          </xdr:cNvPr>
          <xdr:cNvSpPr>
            <a:spLocks noChangeAspect="1"/>
          </xdr:cNvSpPr>
        </xdr:nvSpPr>
        <xdr:spPr>
          <a:xfrm>
            <a:off x="4171157" y="2282958"/>
            <a:ext cx="145725" cy="14578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xdr:twoCellAnchor>
    <xdr:from>
      <xdr:col>80</xdr:col>
      <xdr:colOff>38100</xdr:colOff>
      <xdr:row>10</xdr:row>
      <xdr:rowOff>9526</xdr:rowOff>
    </xdr:from>
    <xdr:to>
      <xdr:col>89</xdr:col>
      <xdr:colOff>95250</xdr:colOff>
      <xdr:row>15</xdr:row>
      <xdr:rowOff>57151</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0744200" y="1590676"/>
          <a:ext cx="1343025" cy="666750"/>
        </a:xfrm>
        <a:prstGeom prst="rect">
          <a:avLst/>
        </a:prstGeom>
        <a:solidFill>
          <a:srgbClr val="FF0000">
            <a:alpha val="19000"/>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rPr>
            <a:t>空欄で構いません。</a:t>
          </a:r>
        </a:p>
      </xdr:txBody>
    </xdr:sp>
    <xdr:clientData/>
  </xdr:twoCellAnchor>
  <xdr:twoCellAnchor>
    <xdr:from>
      <xdr:col>78</xdr:col>
      <xdr:colOff>66676</xdr:colOff>
      <xdr:row>11</xdr:row>
      <xdr:rowOff>0</xdr:rowOff>
    </xdr:from>
    <xdr:to>
      <xdr:col>80</xdr:col>
      <xdr:colOff>38101</xdr:colOff>
      <xdr:row>13</xdr:row>
      <xdr:rowOff>57150</xdr:rowOff>
    </xdr:to>
    <xdr:sp macro="" textlink="">
      <xdr:nvSpPr>
        <xdr:cNvPr id="9" name="左矢印 8">
          <a:extLst>
            <a:ext uri="{FF2B5EF4-FFF2-40B4-BE49-F238E27FC236}">
              <a16:creationId xmlns:a16="http://schemas.microsoft.com/office/drawing/2014/main" id="{00000000-0008-0000-0100-000009000000}"/>
            </a:ext>
          </a:extLst>
        </xdr:cNvPr>
        <xdr:cNvSpPr/>
      </xdr:nvSpPr>
      <xdr:spPr>
        <a:xfrm>
          <a:off x="10439401" y="1838448"/>
          <a:ext cx="304800" cy="180852"/>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38101</xdr:colOff>
      <xdr:row>3</xdr:row>
      <xdr:rowOff>104775</xdr:rowOff>
    </xdr:from>
    <xdr:to>
      <xdr:col>89</xdr:col>
      <xdr:colOff>95250</xdr:colOff>
      <xdr:row>9</xdr:row>
      <xdr:rowOff>19050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0744201" y="590550"/>
          <a:ext cx="1343024" cy="962025"/>
        </a:xfrm>
        <a:prstGeom prst="rect">
          <a:avLst/>
        </a:prstGeom>
        <a:solidFill>
          <a:srgbClr val="FF0000">
            <a:alpha val="19000"/>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rPr>
            <a:t>税抜き金額を入力して下さい。</a:t>
          </a:r>
        </a:p>
      </xdr:txBody>
    </xdr:sp>
    <xdr:clientData/>
  </xdr:twoCellAnchor>
  <xdr:twoCellAnchor>
    <xdr:from>
      <xdr:col>78</xdr:col>
      <xdr:colOff>57150</xdr:colOff>
      <xdr:row>5</xdr:row>
      <xdr:rowOff>19173</xdr:rowOff>
    </xdr:from>
    <xdr:to>
      <xdr:col>80</xdr:col>
      <xdr:colOff>38100</xdr:colOff>
      <xdr:row>5</xdr:row>
      <xdr:rowOff>190500</xdr:rowOff>
    </xdr:to>
    <xdr:sp macro="" textlink="">
      <xdr:nvSpPr>
        <xdr:cNvPr id="11" name="左矢印 10">
          <a:extLst>
            <a:ext uri="{FF2B5EF4-FFF2-40B4-BE49-F238E27FC236}">
              <a16:creationId xmlns:a16="http://schemas.microsoft.com/office/drawing/2014/main" id="{00000000-0008-0000-0100-00000B000000}"/>
            </a:ext>
          </a:extLst>
        </xdr:cNvPr>
        <xdr:cNvSpPr/>
      </xdr:nvSpPr>
      <xdr:spPr>
        <a:xfrm>
          <a:off x="10429875" y="885948"/>
          <a:ext cx="314325" cy="171327"/>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57150</xdr:colOff>
      <xdr:row>6</xdr:row>
      <xdr:rowOff>38223</xdr:rowOff>
    </xdr:from>
    <xdr:to>
      <xdr:col>80</xdr:col>
      <xdr:colOff>38100</xdr:colOff>
      <xdr:row>7</xdr:row>
      <xdr:rowOff>95250</xdr:rowOff>
    </xdr:to>
    <xdr:sp macro="" textlink="">
      <xdr:nvSpPr>
        <xdr:cNvPr id="12" name="左矢印 11">
          <a:extLst>
            <a:ext uri="{FF2B5EF4-FFF2-40B4-BE49-F238E27FC236}">
              <a16:creationId xmlns:a16="http://schemas.microsoft.com/office/drawing/2014/main" id="{00000000-0008-0000-0100-00000C000000}"/>
            </a:ext>
          </a:extLst>
        </xdr:cNvPr>
        <xdr:cNvSpPr/>
      </xdr:nvSpPr>
      <xdr:spPr>
        <a:xfrm>
          <a:off x="10429875" y="1143123"/>
          <a:ext cx="314325" cy="152277"/>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85726</xdr:colOff>
      <xdr:row>33</xdr:row>
      <xdr:rowOff>9525</xdr:rowOff>
    </xdr:from>
    <xdr:to>
      <xdr:col>69</xdr:col>
      <xdr:colOff>0</xdr:colOff>
      <xdr:row>39</xdr:row>
      <xdr:rowOff>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7362826" y="4505325"/>
          <a:ext cx="1343024" cy="962025"/>
        </a:xfrm>
        <a:prstGeom prst="rect">
          <a:avLst/>
        </a:prstGeom>
        <a:solidFill>
          <a:srgbClr val="FF0000">
            <a:alpha val="19000"/>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rPr>
            <a:t>税抜き金額を入力して下さい。</a:t>
          </a:r>
        </a:p>
      </xdr:txBody>
    </xdr:sp>
    <xdr:clientData/>
  </xdr:twoCellAnchor>
  <xdr:twoCellAnchor>
    <xdr:from>
      <xdr:col>1</xdr:col>
      <xdr:colOff>0</xdr:colOff>
      <xdr:row>3</xdr:row>
      <xdr:rowOff>0</xdr:rowOff>
    </xdr:from>
    <xdr:to>
      <xdr:col>16</xdr:col>
      <xdr:colOff>9525</xdr:colOff>
      <xdr:row>4</xdr:row>
      <xdr:rowOff>3446</xdr:rowOff>
    </xdr:to>
    <xdr:grpSp>
      <xdr:nvGrpSpPr>
        <xdr:cNvPr id="16" name="グループ化 15">
          <a:extLst>
            <a:ext uri="{FF2B5EF4-FFF2-40B4-BE49-F238E27FC236}">
              <a16:creationId xmlns:a16="http://schemas.microsoft.com/office/drawing/2014/main" id="{B7B2F255-3F20-4CD3-94DD-EE8C5624C13D}"/>
            </a:ext>
          </a:extLst>
        </xdr:cNvPr>
        <xdr:cNvGrpSpPr/>
      </xdr:nvGrpSpPr>
      <xdr:grpSpPr>
        <a:xfrm>
          <a:off x="142875" y="533400"/>
          <a:ext cx="3105150" cy="241571"/>
          <a:chOff x="146403" y="1732580"/>
          <a:chExt cx="3092123" cy="1039951"/>
        </a:xfrm>
      </xdr:grpSpPr>
      <xdr:grpSp>
        <xdr:nvGrpSpPr>
          <xdr:cNvPr id="17" name="グループ化 16">
            <a:extLst>
              <a:ext uri="{FF2B5EF4-FFF2-40B4-BE49-F238E27FC236}">
                <a16:creationId xmlns:a16="http://schemas.microsoft.com/office/drawing/2014/main" id="{465154D6-988D-471C-8610-1C816CEB3A6F}"/>
              </a:ext>
            </a:extLst>
          </xdr:cNvPr>
          <xdr:cNvGrpSpPr/>
        </xdr:nvGrpSpPr>
        <xdr:grpSpPr>
          <a:xfrm>
            <a:off x="146403" y="1732580"/>
            <a:ext cx="3092123" cy="1039951"/>
            <a:chOff x="210344" y="1365250"/>
            <a:chExt cx="2457210" cy="1028266"/>
          </a:xfrm>
        </xdr:grpSpPr>
        <xdr:cxnSp macro="">
          <xdr:nvCxnSpPr>
            <xdr:cNvPr id="19" name="直線コネクタ 18">
              <a:extLst>
                <a:ext uri="{FF2B5EF4-FFF2-40B4-BE49-F238E27FC236}">
                  <a16:creationId xmlns:a16="http://schemas.microsoft.com/office/drawing/2014/main" id="{6C3792AB-FB94-458F-AF27-3F574F8B2F43}"/>
                </a:ext>
              </a:extLst>
            </xdr:cNvPr>
            <xdr:cNvCxnSpPr/>
          </xdr:nvCxnSpPr>
          <xdr:spPr>
            <a:xfrm>
              <a:off x="961403" y="1367775"/>
              <a:ext cx="0" cy="1025741"/>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sp macro="" textlink="">
          <xdr:nvSpPr>
            <xdr:cNvPr id="20" name="角丸四角形 69">
              <a:extLst>
                <a:ext uri="{FF2B5EF4-FFF2-40B4-BE49-F238E27FC236}">
                  <a16:creationId xmlns:a16="http://schemas.microsoft.com/office/drawing/2014/main" id="{2EFDFF67-3017-40DA-8976-8E1D272160D6}"/>
                </a:ext>
              </a:extLst>
            </xdr:cNvPr>
            <xdr:cNvSpPr/>
          </xdr:nvSpPr>
          <xdr:spPr>
            <a:xfrm>
              <a:off x="210344" y="1365250"/>
              <a:ext cx="2457210" cy="1023940"/>
            </a:xfrm>
            <a:prstGeom prst="roundRect">
              <a:avLst>
                <a:gd name="adj" fmla="val 19529"/>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8" name="テキスト ボックス 17">
            <a:extLst>
              <a:ext uri="{FF2B5EF4-FFF2-40B4-BE49-F238E27FC236}">
                <a16:creationId xmlns:a16="http://schemas.microsoft.com/office/drawing/2014/main" id="{4D598FB1-FAAF-460A-92CE-4BD1C4D5556F}"/>
              </a:ext>
            </a:extLst>
          </xdr:cNvPr>
          <xdr:cNvSpPr txBox="1"/>
        </xdr:nvSpPr>
        <xdr:spPr>
          <a:xfrm>
            <a:off x="291702" y="1774030"/>
            <a:ext cx="666750" cy="925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注文番号</a:t>
            </a:r>
            <a:endParaRPr kumimoji="1" lang="en-US" altLang="ja-JP" sz="1100">
              <a:latin typeface="ＭＳ Ｐ明朝" panose="02020600040205080304" pitchFamily="18" charset="-128"/>
              <a:ea typeface="ＭＳ Ｐ明朝" panose="02020600040205080304" pitchFamily="18" charset="-128"/>
            </a:endParaRPr>
          </a:p>
        </xdr:txBody>
      </xdr:sp>
    </xdr:grpSp>
    <xdr:clientData/>
  </xdr:twoCellAnchor>
  <xdr:twoCellAnchor editAs="absolute">
    <xdr:from>
      <xdr:col>0</xdr:col>
      <xdr:colOff>0</xdr:colOff>
      <xdr:row>27</xdr:row>
      <xdr:rowOff>0</xdr:rowOff>
    </xdr:from>
    <xdr:to>
      <xdr:col>1</xdr:col>
      <xdr:colOff>39947</xdr:colOff>
      <xdr:row>28</xdr:row>
      <xdr:rowOff>46447</xdr:rowOff>
    </xdr:to>
    <xdr:sp macro="" textlink="">
      <xdr:nvSpPr>
        <xdr:cNvPr id="21" name="テキスト ボックス 20">
          <a:extLst>
            <a:ext uri="{FF2B5EF4-FFF2-40B4-BE49-F238E27FC236}">
              <a16:creationId xmlns:a16="http://schemas.microsoft.com/office/drawing/2014/main" id="{95FE536E-6EE4-4A2B-8D48-9D194F88C477}"/>
            </a:ext>
          </a:extLst>
        </xdr:cNvPr>
        <xdr:cNvSpPr txBox="1"/>
      </xdr:nvSpPr>
      <xdr:spPr>
        <a:xfrm>
          <a:off x="0" y="3505200"/>
          <a:ext cx="182822" cy="160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000">
              <a:latin typeface="ＭＳ Ｐ明朝" panose="02020600040205080304" pitchFamily="18" charset="-128"/>
              <a:ea typeface="ＭＳ Ｐ明朝" panose="02020600040205080304" pitchFamily="18" charset="-128"/>
            </a:rPr>
            <a:t>※</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twoCellAnchor>
    <xdr:from>
      <xdr:col>1</xdr:col>
      <xdr:colOff>0</xdr:colOff>
      <xdr:row>30</xdr:row>
      <xdr:rowOff>0</xdr:rowOff>
    </xdr:from>
    <xdr:to>
      <xdr:col>10</xdr:col>
      <xdr:colOff>80855</xdr:colOff>
      <xdr:row>31</xdr:row>
      <xdr:rowOff>11206</xdr:rowOff>
    </xdr:to>
    <xdr:sp macro="" textlink="">
      <xdr:nvSpPr>
        <xdr:cNvPr id="22" name="テキスト ボックス 21">
          <a:extLst>
            <a:ext uri="{FF2B5EF4-FFF2-40B4-BE49-F238E27FC236}">
              <a16:creationId xmlns:a16="http://schemas.microsoft.com/office/drawing/2014/main" id="{260014AB-6653-40B5-BA57-E9C21822C86B}"/>
            </a:ext>
          </a:extLst>
        </xdr:cNvPr>
        <xdr:cNvSpPr txBox="1"/>
      </xdr:nvSpPr>
      <xdr:spPr>
        <a:xfrm>
          <a:off x="142875" y="3848100"/>
          <a:ext cx="1976330" cy="173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フリガナを必ずご記入下さい。</a:t>
          </a:r>
        </a:p>
      </xdr:txBody>
    </xdr:sp>
    <xdr:clientData/>
  </xdr:twoCellAnchor>
  <xdr:twoCellAnchor>
    <xdr:from>
      <xdr:col>17</xdr:col>
      <xdr:colOff>0</xdr:colOff>
      <xdr:row>11</xdr:row>
      <xdr:rowOff>0</xdr:rowOff>
    </xdr:from>
    <xdr:to>
      <xdr:col>61</xdr:col>
      <xdr:colOff>94586</xdr:colOff>
      <xdr:row>12</xdr:row>
      <xdr:rowOff>58075</xdr:rowOff>
    </xdr:to>
    <xdr:sp macro="" textlink="">
      <xdr:nvSpPr>
        <xdr:cNvPr id="23" name="テキスト ボックス 22">
          <a:extLst>
            <a:ext uri="{FF2B5EF4-FFF2-40B4-BE49-F238E27FC236}">
              <a16:creationId xmlns:a16="http://schemas.microsoft.com/office/drawing/2014/main" id="{9E577B55-1A2F-4FB5-9AEA-ACE696ACC041}"/>
            </a:ext>
          </a:extLst>
        </xdr:cNvPr>
        <xdr:cNvSpPr txBox="1"/>
      </xdr:nvSpPr>
      <xdr:spPr>
        <a:xfrm>
          <a:off x="3381375" y="1771650"/>
          <a:ext cx="4276061" cy="134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郵便番号、電話番号、</a:t>
          </a:r>
          <a:r>
            <a:rPr kumimoji="1" lang="en-US" altLang="ja-JP" sz="900">
              <a:latin typeface="ＭＳ Ｐ明朝" panose="02020600040205080304" pitchFamily="18" charset="-128"/>
              <a:ea typeface="ＭＳ Ｐ明朝" panose="02020600040205080304" pitchFamily="18" charset="-128"/>
            </a:rPr>
            <a:t>FAX</a:t>
          </a:r>
          <a:r>
            <a:rPr kumimoji="1" lang="ja-JP" altLang="en-US" sz="900">
              <a:latin typeface="ＭＳ Ｐ明朝" panose="02020600040205080304" pitchFamily="18" charset="-128"/>
              <a:ea typeface="ＭＳ Ｐ明朝" panose="02020600040205080304" pitchFamily="18" charset="-128"/>
            </a:rPr>
            <a:t>番号をもれなく明記されるようお願い致します。</a:t>
          </a:r>
        </a:p>
      </xdr:txBody>
    </xdr:sp>
    <xdr:clientData/>
  </xdr:twoCellAnchor>
  <xdr:twoCellAnchor editAs="absolute">
    <xdr:from>
      <xdr:col>17</xdr:col>
      <xdr:colOff>9525</xdr:colOff>
      <xdr:row>16</xdr:row>
      <xdr:rowOff>57150</xdr:rowOff>
    </xdr:from>
    <xdr:to>
      <xdr:col>18</xdr:col>
      <xdr:colOff>46670</xdr:colOff>
      <xdr:row>17</xdr:row>
      <xdr:rowOff>75022</xdr:rowOff>
    </xdr:to>
    <xdr:sp macro="" textlink="">
      <xdr:nvSpPr>
        <xdr:cNvPr id="24" name="テキスト ボックス 23">
          <a:extLst>
            <a:ext uri="{FF2B5EF4-FFF2-40B4-BE49-F238E27FC236}">
              <a16:creationId xmlns:a16="http://schemas.microsoft.com/office/drawing/2014/main" id="{21B26AB3-53A3-4C3A-803A-B9D7D114F37B}"/>
            </a:ext>
          </a:extLst>
        </xdr:cNvPr>
        <xdr:cNvSpPr txBox="1"/>
      </xdr:nvSpPr>
      <xdr:spPr>
        <a:xfrm>
          <a:off x="3390900" y="2295525"/>
          <a:ext cx="180020" cy="160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000">
              <a:latin typeface="ＭＳ Ｐ明朝" panose="02020600040205080304" pitchFamily="18" charset="-128"/>
              <a:ea typeface="ＭＳ Ｐ明朝" panose="02020600040205080304" pitchFamily="18" charset="-128"/>
            </a:rPr>
            <a:t>※</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twoCellAnchor editAs="absolute">
    <xdr:from>
      <xdr:col>22</xdr:col>
      <xdr:colOff>0</xdr:colOff>
      <xdr:row>27</xdr:row>
      <xdr:rowOff>0</xdr:rowOff>
    </xdr:from>
    <xdr:to>
      <xdr:col>23</xdr:col>
      <xdr:colOff>37145</xdr:colOff>
      <xdr:row>28</xdr:row>
      <xdr:rowOff>46447</xdr:rowOff>
    </xdr:to>
    <xdr:sp macro="" textlink="">
      <xdr:nvSpPr>
        <xdr:cNvPr id="25" name="テキスト ボックス 24">
          <a:extLst>
            <a:ext uri="{FF2B5EF4-FFF2-40B4-BE49-F238E27FC236}">
              <a16:creationId xmlns:a16="http://schemas.microsoft.com/office/drawing/2014/main" id="{C0509C03-7FCE-4E86-8D67-A05D0D903FBA}"/>
            </a:ext>
          </a:extLst>
        </xdr:cNvPr>
        <xdr:cNvSpPr txBox="1"/>
      </xdr:nvSpPr>
      <xdr:spPr>
        <a:xfrm>
          <a:off x="4095750" y="3505200"/>
          <a:ext cx="180020" cy="160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000">
              <a:latin typeface="ＭＳ Ｐ明朝" panose="02020600040205080304" pitchFamily="18" charset="-128"/>
              <a:ea typeface="ＭＳ Ｐ明朝" panose="02020600040205080304" pitchFamily="18" charset="-128"/>
            </a:rPr>
            <a:t>※</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twoCellAnchor editAs="absolute">
    <xdr:from>
      <xdr:col>44</xdr:col>
      <xdr:colOff>0</xdr:colOff>
      <xdr:row>27</xdr:row>
      <xdr:rowOff>0</xdr:rowOff>
    </xdr:from>
    <xdr:to>
      <xdr:col>47</xdr:col>
      <xdr:colOff>37145</xdr:colOff>
      <xdr:row>28</xdr:row>
      <xdr:rowOff>46447</xdr:rowOff>
    </xdr:to>
    <xdr:sp macro="" textlink="">
      <xdr:nvSpPr>
        <xdr:cNvPr id="26" name="テキスト ボックス 25">
          <a:extLst>
            <a:ext uri="{FF2B5EF4-FFF2-40B4-BE49-F238E27FC236}">
              <a16:creationId xmlns:a16="http://schemas.microsoft.com/office/drawing/2014/main" id="{3D5DD0BC-D2C3-4F75-834A-0F673D2BA1B3}"/>
            </a:ext>
          </a:extLst>
        </xdr:cNvPr>
        <xdr:cNvSpPr txBox="1"/>
      </xdr:nvSpPr>
      <xdr:spPr>
        <a:xfrm>
          <a:off x="6276975" y="3505200"/>
          <a:ext cx="180020" cy="160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000">
              <a:latin typeface="ＭＳ Ｐ明朝" panose="02020600040205080304" pitchFamily="18" charset="-128"/>
              <a:ea typeface="ＭＳ Ｐ明朝" panose="02020600040205080304" pitchFamily="18" charset="-128"/>
            </a:rPr>
            <a:t>※</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49</xdr:col>
      <xdr:colOff>19050</xdr:colOff>
      <xdr:row>1</xdr:row>
      <xdr:rowOff>294</xdr:rowOff>
    </xdr:from>
    <xdr:to>
      <xdr:col>60</xdr:col>
      <xdr:colOff>114300</xdr:colOff>
      <xdr:row>1</xdr:row>
      <xdr:rowOff>261937</xdr:rowOff>
    </xdr:to>
    <xdr:sp macro="" textlink="">
      <xdr:nvSpPr>
        <xdr:cNvPr id="2" name="テキスト ボックス 1">
          <a:extLst>
            <a:ext uri="{FF2B5EF4-FFF2-40B4-BE49-F238E27FC236}">
              <a16:creationId xmlns:a16="http://schemas.microsoft.com/office/drawing/2014/main" id="{50BB75F2-6415-463A-AC97-5095DF7EA946}"/>
            </a:ext>
          </a:extLst>
        </xdr:cNvPr>
        <xdr:cNvSpPr txBox="1"/>
      </xdr:nvSpPr>
      <xdr:spPr>
        <a:xfrm>
          <a:off x="6534150" y="142875"/>
          <a:ext cx="1000125" cy="261937"/>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latin typeface="ＭＳ Ｐ明朝" panose="02020600040205080304" pitchFamily="18" charset="-128"/>
              <a:ea typeface="ＭＳ Ｐ明朝" panose="02020600040205080304" pitchFamily="18" charset="-128"/>
            </a:rPr>
            <a:t>請求者控</a:t>
          </a:r>
        </a:p>
      </xdr:txBody>
    </xdr:sp>
    <xdr:clientData/>
  </xdr:twoCellAnchor>
  <xdr:twoCellAnchor>
    <xdr:from>
      <xdr:col>1</xdr:col>
      <xdr:colOff>0</xdr:colOff>
      <xdr:row>3</xdr:row>
      <xdr:rowOff>0</xdr:rowOff>
    </xdr:from>
    <xdr:to>
      <xdr:col>16</xdr:col>
      <xdr:colOff>9525</xdr:colOff>
      <xdr:row>4</xdr:row>
      <xdr:rowOff>11383</xdr:rowOff>
    </xdr:to>
    <xdr:grpSp>
      <xdr:nvGrpSpPr>
        <xdr:cNvPr id="12" name="グループ化 11">
          <a:extLst>
            <a:ext uri="{FF2B5EF4-FFF2-40B4-BE49-F238E27FC236}">
              <a16:creationId xmlns:a16="http://schemas.microsoft.com/office/drawing/2014/main" id="{EA617B35-4B08-4F27-9CDC-26075763C5BC}"/>
            </a:ext>
          </a:extLst>
        </xdr:cNvPr>
        <xdr:cNvGrpSpPr/>
      </xdr:nvGrpSpPr>
      <xdr:grpSpPr>
        <a:xfrm>
          <a:off x="142875" y="533400"/>
          <a:ext cx="3105150" cy="249508"/>
          <a:chOff x="146403" y="1732580"/>
          <a:chExt cx="3092123" cy="1074120"/>
        </a:xfrm>
      </xdr:grpSpPr>
      <xdr:grpSp>
        <xdr:nvGrpSpPr>
          <xdr:cNvPr id="13" name="グループ化 12">
            <a:extLst>
              <a:ext uri="{FF2B5EF4-FFF2-40B4-BE49-F238E27FC236}">
                <a16:creationId xmlns:a16="http://schemas.microsoft.com/office/drawing/2014/main" id="{A22947D4-1D6E-4DBB-8554-356C62C5939E}"/>
              </a:ext>
            </a:extLst>
          </xdr:cNvPr>
          <xdr:cNvGrpSpPr/>
        </xdr:nvGrpSpPr>
        <xdr:grpSpPr>
          <a:xfrm>
            <a:off x="146403" y="1732580"/>
            <a:ext cx="3092123" cy="1074120"/>
            <a:chOff x="210344" y="1365250"/>
            <a:chExt cx="2457210" cy="1062051"/>
          </a:xfrm>
        </xdr:grpSpPr>
        <xdr:cxnSp macro="">
          <xdr:nvCxnSpPr>
            <xdr:cNvPr id="15" name="直線コネクタ 14">
              <a:extLst>
                <a:ext uri="{FF2B5EF4-FFF2-40B4-BE49-F238E27FC236}">
                  <a16:creationId xmlns:a16="http://schemas.microsoft.com/office/drawing/2014/main" id="{64DD9C25-1B54-4209-ABF9-80EFFF6B5F4B}"/>
                </a:ext>
              </a:extLst>
            </xdr:cNvPr>
            <xdr:cNvCxnSpPr/>
          </xdr:nvCxnSpPr>
          <xdr:spPr>
            <a:xfrm>
              <a:off x="948840" y="1401559"/>
              <a:ext cx="0" cy="1025742"/>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sp macro="" textlink="">
          <xdr:nvSpPr>
            <xdr:cNvPr id="16" name="角丸四角形 69">
              <a:extLst>
                <a:ext uri="{FF2B5EF4-FFF2-40B4-BE49-F238E27FC236}">
                  <a16:creationId xmlns:a16="http://schemas.microsoft.com/office/drawing/2014/main" id="{0FA05ADC-4FB8-4283-A522-0FE289CD736D}"/>
                </a:ext>
              </a:extLst>
            </xdr:cNvPr>
            <xdr:cNvSpPr/>
          </xdr:nvSpPr>
          <xdr:spPr>
            <a:xfrm>
              <a:off x="210344" y="1365250"/>
              <a:ext cx="2457210" cy="1023940"/>
            </a:xfrm>
            <a:prstGeom prst="roundRect">
              <a:avLst>
                <a:gd name="adj" fmla="val 19529"/>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4" name="テキスト ボックス 13">
            <a:extLst>
              <a:ext uri="{FF2B5EF4-FFF2-40B4-BE49-F238E27FC236}">
                <a16:creationId xmlns:a16="http://schemas.microsoft.com/office/drawing/2014/main" id="{9F66ADC1-4D94-4365-9F59-53EC4A225A47}"/>
              </a:ext>
            </a:extLst>
          </xdr:cNvPr>
          <xdr:cNvSpPr txBox="1"/>
        </xdr:nvSpPr>
        <xdr:spPr>
          <a:xfrm>
            <a:off x="291702" y="1774030"/>
            <a:ext cx="666750" cy="925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注文番号</a:t>
            </a:r>
            <a:endParaRPr kumimoji="1" lang="en-US" altLang="ja-JP" sz="1100">
              <a:latin typeface="ＭＳ Ｐ明朝" panose="02020600040205080304" pitchFamily="18" charset="-128"/>
              <a:ea typeface="ＭＳ Ｐ明朝" panose="02020600040205080304" pitchFamily="18" charset="-128"/>
            </a:endParaRPr>
          </a:p>
        </xdr:txBody>
      </xdr:sp>
    </xdr:grpSp>
    <xdr:clientData/>
  </xdr:twoCellAnchor>
  <xdr:twoCellAnchor>
    <xdr:from>
      <xdr:col>1</xdr:col>
      <xdr:colOff>1</xdr:colOff>
      <xdr:row>5</xdr:row>
      <xdr:rowOff>5013</xdr:rowOff>
    </xdr:from>
    <xdr:to>
      <xdr:col>16</xdr:col>
      <xdr:colOff>4583</xdr:colOff>
      <xdr:row>9</xdr:row>
      <xdr:rowOff>1</xdr:rowOff>
    </xdr:to>
    <xdr:grpSp>
      <xdr:nvGrpSpPr>
        <xdr:cNvPr id="17" name="グループ化 16">
          <a:extLst>
            <a:ext uri="{FF2B5EF4-FFF2-40B4-BE49-F238E27FC236}">
              <a16:creationId xmlns:a16="http://schemas.microsoft.com/office/drawing/2014/main" id="{2B14089D-B2DD-47B6-ADB0-39C74A0CEBB9}"/>
            </a:ext>
          </a:extLst>
        </xdr:cNvPr>
        <xdr:cNvGrpSpPr/>
      </xdr:nvGrpSpPr>
      <xdr:grpSpPr>
        <a:xfrm>
          <a:off x="142876" y="824163"/>
          <a:ext cx="3100207" cy="661738"/>
          <a:chOff x="146403" y="690109"/>
          <a:chExt cx="3100035" cy="671087"/>
        </a:xfrm>
      </xdr:grpSpPr>
      <xdr:grpSp>
        <xdr:nvGrpSpPr>
          <xdr:cNvPr id="18" name="グループ化 17">
            <a:extLst>
              <a:ext uri="{FF2B5EF4-FFF2-40B4-BE49-F238E27FC236}">
                <a16:creationId xmlns:a16="http://schemas.microsoft.com/office/drawing/2014/main" id="{A1370F44-37E0-4892-B9C7-4382BF1D672D}"/>
              </a:ext>
            </a:extLst>
          </xdr:cNvPr>
          <xdr:cNvGrpSpPr/>
        </xdr:nvGrpSpPr>
        <xdr:grpSpPr>
          <a:xfrm>
            <a:off x="146403" y="690109"/>
            <a:ext cx="3100035" cy="671087"/>
            <a:chOff x="571500" y="685800"/>
            <a:chExt cx="2476500" cy="1381125"/>
          </a:xfrm>
        </xdr:grpSpPr>
        <xdr:grpSp>
          <xdr:nvGrpSpPr>
            <xdr:cNvPr id="20" name="グループ化 19">
              <a:extLst>
                <a:ext uri="{FF2B5EF4-FFF2-40B4-BE49-F238E27FC236}">
                  <a16:creationId xmlns:a16="http://schemas.microsoft.com/office/drawing/2014/main" id="{BB4AFCE8-A1CA-4F87-9488-1732854C5CBD}"/>
                </a:ext>
              </a:extLst>
            </xdr:cNvPr>
            <xdr:cNvGrpSpPr/>
          </xdr:nvGrpSpPr>
          <xdr:grpSpPr>
            <a:xfrm>
              <a:off x="571500" y="685800"/>
              <a:ext cx="2476500" cy="1381125"/>
              <a:chOff x="571500" y="685800"/>
              <a:chExt cx="2476500" cy="1381125"/>
            </a:xfrm>
          </xdr:grpSpPr>
          <xdr:sp macro="" textlink="">
            <xdr:nvSpPr>
              <xdr:cNvPr id="22" name="角丸四角形 63">
                <a:extLst>
                  <a:ext uri="{FF2B5EF4-FFF2-40B4-BE49-F238E27FC236}">
                    <a16:creationId xmlns:a16="http://schemas.microsoft.com/office/drawing/2014/main" id="{9FC4667B-0C76-4B9C-9EB5-D34C9438C6A6}"/>
                  </a:ext>
                </a:extLst>
              </xdr:cNvPr>
              <xdr:cNvSpPr/>
            </xdr:nvSpPr>
            <xdr:spPr>
              <a:xfrm>
                <a:off x="571500" y="685800"/>
                <a:ext cx="2476500" cy="1381125"/>
              </a:xfrm>
              <a:prstGeom prst="roundRect">
                <a:avLst>
                  <a:gd name="adj" fmla="val 10179"/>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3" name="直線コネクタ 22">
                <a:extLst>
                  <a:ext uri="{FF2B5EF4-FFF2-40B4-BE49-F238E27FC236}">
                    <a16:creationId xmlns:a16="http://schemas.microsoft.com/office/drawing/2014/main" id="{96E94EAD-F0E1-4A3C-A01F-08DAFC3D6192}"/>
                  </a:ext>
                </a:extLst>
              </xdr:cNvPr>
              <xdr:cNvCxnSpPr>
                <a:endCxn id="22" idx="3"/>
              </xdr:cNvCxnSpPr>
            </xdr:nvCxnSpPr>
            <xdr:spPr>
              <a:xfrm>
                <a:off x="859804" y="1365163"/>
                <a:ext cx="2188196" cy="11199"/>
              </a:xfrm>
              <a:prstGeom prst="lin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grpSp>
        <xdr:cxnSp macro="">
          <xdr:nvCxnSpPr>
            <xdr:cNvPr id="21" name="直線コネクタ 20">
              <a:extLst>
                <a:ext uri="{FF2B5EF4-FFF2-40B4-BE49-F238E27FC236}">
                  <a16:creationId xmlns:a16="http://schemas.microsoft.com/office/drawing/2014/main" id="{A0D650DE-BEF6-4511-A9BE-989660235E66}"/>
                </a:ext>
              </a:extLst>
            </xdr:cNvPr>
            <xdr:cNvCxnSpPr/>
          </xdr:nvCxnSpPr>
          <xdr:spPr>
            <a:xfrm>
              <a:off x="850264" y="705080"/>
              <a:ext cx="0" cy="1361784"/>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9" name="テキスト ボックス 18">
            <a:extLst>
              <a:ext uri="{FF2B5EF4-FFF2-40B4-BE49-F238E27FC236}">
                <a16:creationId xmlns:a16="http://schemas.microsoft.com/office/drawing/2014/main" id="{A0522B89-BEE2-47D9-A95A-0C724DEB415C}"/>
              </a:ext>
            </a:extLst>
          </xdr:cNvPr>
          <xdr:cNvSpPr txBox="1"/>
        </xdr:nvSpPr>
        <xdr:spPr>
          <a:xfrm>
            <a:off x="172953" y="727720"/>
            <a:ext cx="296241" cy="601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工事名</a:t>
            </a:r>
          </a:p>
        </xdr:txBody>
      </xdr:sp>
    </xdr:grpSp>
    <xdr:clientData/>
  </xdr:twoCellAnchor>
  <xdr:twoCellAnchor>
    <xdr:from>
      <xdr:col>1</xdr:col>
      <xdr:colOff>3482</xdr:colOff>
      <xdr:row>10</xdr:row>
      <xdr:rowOff>3469</xdr:rowOff>
    </xdr:from>
    <xdr:to>
      <xdr:col>16</xdr:col>
      <xdr:colOff>5493</xdr:colOff>
      <xdr:row>24</xdr:row>
      <xdr:rowOff>16410</xdr:rowOff>
    </xdr:to>
    <xdr:grpSp>
      <xdr:nvGrpSpPr>
        <xdr:cNvPr id="24" name="グループ化 23">
          <a:extLst>
            <a:ext uri="{FF2B5EF4-FFF2-40B4-BE49-F238E27FC236}">
              <a16:creationId xmlns:a16="http://schemas.microsoft.com/office/drawing/2014/main" id="{F8F8232C-2DB7-44C7-B3D6-3D6701CB3F91}"/>
            </a:ext>
          </a:extLst>
        </xdr:cNvPr>
        <xdr:cNvGrpSpPr/>
      </xdr:nvGrpSpPr>
      <xdr:grpSpPr>
        <a:xfrm>
          <a:off x="146357" y="1536994"/>
          <a:ext cx="3097636" cy="1651241"/>
          <a:chOff x="207726" y="1365250"/>
          <a:chExt cx="2460746" cy="1031375"/>
        </a:xfrm>
      </xdr:grpSpPr>
      <xdr:sp macro="" textlink="">
        <xdr:nvSpPr>
          <xdr:cNvPr id="25" name="角丸四角形 76">
            <a:extLst>
              <a:ext uri="{FF2B5EF4-FFF2-40B4-BE49-F238E27FC236}">
                <a16:creationId xmlns:a16="http://schemas.microsoft.com/office/drawing/2014/main" id="{DE854561-906B-4DE3-B5AF-6DD650F45AE6}"/>
              </a:ext>
            </a:extLst>
          </xdr:cNvPr>
          <xdr:cNvSpPr/>
        </xdr:nvSpPr>
        <xdr:spPr>
          <a:xfrm>
            <a:off x="210344" y="1365250"/>
            <a:ext cx="2457210" cy="1023938"/>
          </a:xfrm>
          <a:prstGeom prst="roundRect">
            <a:avLst>
              <a:gd name="adj" fmla="val 6128"/>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6" name="グループ化 25">
            <a:extLst>
              <a:ext uri="{FF2B5EF4-FFF2-40B4-BE49-F238E27FC236}">
                <a16:creationId xmlns:a16="http://schemas.microsoft.com/office/drawing/2014/main" id="{1A3CEAEE-A39B-449E-A9B2-DDEA58A91567}"/>
              </a:ext>
            </a:extLst>
          </xdr:cNvPr>
          <xdr:cNvGrpSpPr/>
        </xdr:nvGrpSpPr>
        <xdr:grpSpPr>
          <a:xfrm>
            <a:off x="207726" y="1367774"/>
            <a:ext cx="2460746" cy="1028851"/>
            <a:chOff x="207726" y="1385454"/>
            <a:chExt cx="2460746" cy="1046583"/>
          </a:xfrm>
        </xdr:grpSpPr>
        <xdr:cxnSp macro="">
          <xdr:nvCxnSpPr>
            <xdr:cNvPr id="27" name="直線コネクタ 26">
              <a:extLst>
                <a:ext uri="{FF2B5EF4-FFF2-40B4-BE49-F238E27FC236}">
                  <a16:creationId xmlns:a16="http://schemas.microsoft.com/office/drawing/2014/main" id="{009C1A41-16B4-4BEB-ACF8-4329B3E97F81}"/>
                </a:ext>
              </a:extLst>
            </xdr:cNvPr>
            <xdr:cNvCxnSpPr/>
          </xdr:nvCxnSpPr>
          <xdr:spPr>
            <a:xfrm>
              <a:off x="1712739" y="1389783"/>
              <a:ext cx="0" cy="103909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B8C25AD7-337E-4F96-8D7B-03C584618D86}"/>
                </a:ext>
              </a:extLst>
            </xdr:cNvPr>
            <xdr:cNvCxnSpPr/>
          </xdr:nvCxnSpPr>
          <xdr:spPr>
            <a:xfrm>
              <a:off x="1519874" y="1385454"/>
              <a:ext cx="0" cy="1043422"/>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F9725FB4-81ED-4ED8-8FA2-33FBFFA73588}"/>
                </a:ext>
              </a:extLst>
            </xdr:cNvPr>
            <xdr:cNvCxnSpPr/>
          </xdr:nvCxnSpPr>
          <xdr:spPr>
            <a:xfrm>
              <a:off x="1334521" y="1392947"/>
              <a:ext cx="0" cy="103909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7C724D0E-0795-449D-BACE-46175E930F16}"/>
                </a:ext>
              </a:extLst>
            </xdr:cNvPr>
            <xdr:cNvCxnSpPr/>
          </xdr:nvCxnSpPr>
          <xdr:spPr>
            <a:xfrm>
              <a:off x="1146771" y="1394112"/>
              <a:ext cx="0" cy="103476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B37E5677-7194-4B84-837B-897FAA6F4A0A}"/>
                </a:ext>
              </a:extLst>
            </xdr:cNvPr>
            <xdr:cNvCxnSpPr/>
          </xdr:nvCxnSpPr>
          <xdr:spPr>
            <a:xfrm>
              <a:off x="949532" y="1385454"/>
              <a:ext cx="0" cy="1043419"/>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DAC89AFE-A83C-491F-80B1-E3272996516A}"/>
                </a:ext>
              </a:extLst>
            </xdr:cNvPr>
            <xdr:cNvCxnSpPr/>
          </xdr:nvCxnSpPr>
          <xdr:spPr>
            <a:xfrm>
              <a:off x="211832" y="1777488"/>
              <a:ext cx="245323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0856A034-EE8A-4C2B-8AD2-76E09E989F4D}"/>
                </a:ext>
              </a:extLst>
            </xdr:cNvPr>
            <xdr:cNvCxnSpPr/>
          </xdr:nvCxnSpPr>
          <xdr:spPr>
            <a:xfrm>
              <a:off x="207726" y="2184338"/>
              <a:ext cx="245561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a:extLst>
                <a:ext uri="{FF2B5EF4-FFF2-40B4-BE49-F238E27FC236}">
                  <a16:creationId xmlns:a16="http://schemas.microsoft.com/office/drawing/2014/main" id="{5EB661EF-5BF4-429F-B359-AAC8D0B5782F}"/>
                </a:ext>
              </a:extLst>
            </xdr:cNvPr>
            <xdr:cNvCxnSpPr/>
          </xdr:nvCxnSpPr>
          <xdr:spPr>
            <a:xfrm>
              <a:off x="1901613" y="1385454"/>
              <a:ext cx="0" cy="1039091"/>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a:extLst>
                <a:ext uri="{FF2B5EF4-FFF2-40B4-BE49-F238E27FC236}">
                  <a16:creationId xmlns:a16="http://schemas.microsoft.com/office/drawing/2014/main" id="{60492D07-48C3-485E-BE56-6A9B3B7DCA53}"/>
                </a:ext>
              </a:extLst>
            </xdr:cNvPr>
            <xdr:cNvCxnSpPr/>
          </xdr:nvCxnSpPr>
          <xdr:spPr>
            <a:xfrm>
              <a:off x="2096054" y="1385455"/>
              <a:ext cx="0" cy="1043422"/>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a:extLst>
                <a:ext uri="{FF2B5EF4-FFF2-40B4-BE49-F238E27FC236}">
                  <a16:creationId xmlns:a16="http://schemas.microsoft.com/office/drawing/2014/main" id="{23F5F292-E846-47D8-BBA8-77809C4E444B}"/>
                </a:ext>
              </a:extLst>
            </xdr:cNvPr>
            <xdr:cNvCxnSpPr/>
          </xdr:nvCxnSpPr>
          <xdr:spPr>
            <a:xfrm>
              <a:off x="2286555" y="1385455"/>
              <a:ext cx="0" cy="103909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B2BEA2C4-9C0D-4FC4-949D-48E80FE34657}"/>
                </a:ext>
              </a:extLst>
            </xdr:cNvPr>
            <xdr:cNvCxnSpPr/>
          </xdr:nvCxnSpPr>
          <xdr:spPr>
            <a:xfrm>
              <a:off x="2477055" y="1385455"/>
              <a:ext cx="0" cy="103909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F34B3BA9-A9AE-437C-89DC-4FF0938F8538}"/>
                </a:ext>
              </a:extLst>
            </xdr:cNvPr>
            <xdr:cNvCxnSpPr/>
          </xdr:nvCxnSpPr>
          <xdr:spPr>
            <a:xfrm>
              <a:off x="213843" y="1581940"/>
              <a:ext cx="2453236"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A83AB812-716A-4B56-A4B9-F3CFE1681915}"/>
                </a:ext>
              </a:extLst>
            </xdr:cNvPr>
            <xdr:cNvCxnSpPr/>
          </xdr:nvCxnSpPr>
          <xdr:spPr>
            <a:xfrm>
              <a:off x="215236" y="1981533"/>
              <a:ext cx="245323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0</xdr:col>
          <xdr:colOff>145675</xdr:colOff>
          <xdr:row>25</xdr:row>
          <xdr:rowOff>5602</xdr:rowOff>
        </xdr:from>
        <xdr:to>
          <xdr:col>16</xdr:col>
          <xdr:colOff>22411</xdr:colOff>
          <xdr:row>30</xdr:row>
          <xdr:rowOff>5603</xdr:rowOff>
        </xdr:to>
        <xdr:pic>
          <xdr:nvPicPr>
            <xdr:cNvPr id="40" name="図 39">
              <a:extLst>
                <a:ext uri="{FF2B5EF4-FFF2-40B4-BE49-F238E27FC236}">
                  <a16:creationId xmlns:a16="http://schemas.microsoft.com/office/drawing/2014/main" id="{E070AB33-6976-4A17-A1AD-1B2EFC13DAE0}"/>
                </a:ext>
              </a:extLst>
            </xdr:cNvPr>
            <xdr:cNvPicPr>
              <a:picLocks noChangeAspect="1" noChangeArrowheads="1"/>
              <a:extLst>
                <a:ext uri="{84589F7E-364E-4C9E-8A38-B11213B215E9}">
                  <a14:cameraTool cellRange="入力用!$B$26:$P$30" spid="_x0000_s3116"/>
                </a:ext>
              </a:extLst>
            </xdr:cNvPicPr>
          </xdr:nvPicPr>
          <xdr:blipFill>
            <a:blip xmlns:r="http://schemas.openxmlformats.org/officeDocument/2006/relationships" r:embed="rId1"/>
            <a:srcRect/>
            <a:stretch>
              <a:fillRect/>
            </a:stretch>
          </xdr:blipFill>
          <xdr:spPr bwMode="auto">
            <a:xfrm>
              <a:off x="145675" y="3316940"/>
              <a:ext cx="3143251" cy="57710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38629</xdr:colOff>
      <xdr:row>23</xdr:row>
      <xdr:rowOff>135060</xdr:rowOff>
    </xdr:from>
    <xdr:to>
      <xdr:col>58</xdr:col>
      <xdr:colOff>103863</xdr:colOff>
      <xdr:row>26</xdr:row>
      <xdr:rowOff>91437</xdr:rowOff>
    </xdr:to>
    <xdr:grpSp>
      <xdr:nvGrpSpPr>
        <xdr:cNvPr id="63" name="グループ化 62">
          <a:extLst>
            <a:ext uri="{FF2B5EF4-FFF2-40B4-BE49-F238E27FC236}">
              <a16:creationId xmlns:a16="http://schemas.microsoft.com/office/drawing/2014/main" id="{95C0FD4D-3360-4A53-ABB0-257B9602D5BF}"/>
            </a:ext>
          </a:extLst>
        </xdr:cNvPr>
        <xdr:cNvGrpSpPr/>
      </xdr:nvGrpSpPr>
      <xdr:grpSpPr>
        <a:xfrm>
          <a:off x="6934729" y="3164010"/>
          <a:ext cx="303359" cy="337377"/>
          <a:chOff x="4090811" y="2187686"/>
          <a:chExt cx="311150" cy="336987"/>
        </a:xfrm>
      </xdr:grpSpPr>
      <xdr:sp macro="" textlink="">
        <xdr:nvSpPr>
          <xdr:cNvPr id="64" name="テキスト ボックス 63">
            <a:extLst>
              <a:ext uri="{FF2B5EF4-FFF2-40B4-BE49-F238E27FC236}">
                <a16:creationId xmlns:a16="http://schemas.microsoft.com/office/drawing/2014/main" id="{D724D09C-EDF1-4CD4-8207-1F86EA6D6A36}"/>
              </a:ext>
            </a:extLst>
          </xdr:cNvPr>
          <xdr:cNvSpPr txBox="1"/>
        </xdr:nvSpPr>
        <xdr:spPr>
          <a:xfrm>
            <a:off x="4090811" y="2187686"/>
            <a:ext cx="311150" cy="336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700">
                <a:latin typeface="ＭＳ Ｐ明朝" panose="02020600040205080304" pitchFamily="18" charset="-128"/>
                <a:ea typeface="ＭＳ Ｐ明朝" panose="02020600040205080304" pitchFamily="18" charset="-128"/>
              </a:rPr>
              <a:t>印</a:t>
            </a:r>
          </a:p>
        </xdr:txBody>
      </xdr:sp>
      <xdr:sp macro="" textlink="">
        <xdr:nvSpPr>
          <xdr:cNvPr id="65" name="円/楕円 292">
            <a:extLst>
              <a:ext uri="{FF2B5EF4-FFF2-40B4-BE49-F238E27FC236}">
                <a16:creationId xmlns:a16="http://schemas.microsoft.com/office/drawing/2014/main" id="{14D21E80-C9CE-43F5-9F4C-016062B0510A}"/>
              </a:ext>
            </a:extLst>
          </xdr:cNvPr>
          <xdr:cNvSpPr>
            <a:spLocks noChangeAspect="1"/>
          </xdr:cNvSpPr>
        </xdr:nvSpPr>
        <xdr:spPr>
          <a:xfrm>
            <a:off x="4171157" y="2282958"/>
            <a:ext cx="145725" cy="14578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xdr:twoCellAnchor editAs="absolute">
    <xdr:from>
      <xdr:col>17</xdr:col>
      <xdr:colOff>5612</xdr:colOff>
      <xdr:row>13</xdr:row>
      <xdr:rowOff>3245</xdr:rowOff>
    </xdr:from>
    <xdr:to>
      <xdr:col>61</xdr:col>
      <xdr:colOff>15040</xdr:colOff>
      <xdr:row>30</xdr:row>
      <xdr:rowOff>42</xdr:rowOff>
    </xdr:to>
    <xdr:grpSp>
      <xdr:nvGrpSpPr>
        <xdr:cNvPr id="66" name="グループ化 65">
          <a:extLst>
            <a:ext uri="{FF2B5EF4-FFF2-40B4-BE49-F238E27FC236}">
              <a16:creationId xmlns:a16="http://schemas.microsoft.com/office/drawing/2014/main" id="{1A8DD155-FEF5-4100-8892-54152DEE5E7E}"/>
            </a:ext>
          </a:extLst>
        </xdr:cNvPr>
        <xdr:cNvGrpSpPr/>
      </xdr:nvGrpSpPr>
      <xdr:grpSpPr>
        <a:xfrm>
          <a:off x="3386987" y="1927295"/>
          <a:ext cx="4190903" cy="1920847"/>
          <a:chOff x="3436327" y="1697405"/>
          <a:chExt cx="4097200" cy="1692758"/>
        </a:xfrm>
      </xdr:grpSpPr>
      <xdr:sp macro="" textlink="">
        <xdr:nvSpPr>
          <xdr:cNvPr id="67" name="角丸四角形 191">
            <a:extLst>
              <a:ext uri="{FF2B5EF4-FFF2-40B4-BE49-F238E27FC236}">
                <a16:creationId xmlns:a16="http://schemas.microsoft.com/office/drawing/2014/main" id="{A6991FB7-E343-4D25-96F8-F0FBA2936ABB}"/>
              </a:ext>
            </a:extLst>
          </xdr:cNvPr>
          <xdr:cNvSpPr/>
        </xdr:nvSpPr>
        <xdr:spPr>
          <a:xfrm>
            <a:off x="3436327" y="1702044"/>
            <a:ext cx="4093460" cy="1683676"/>
          </a:xfrm>
          <a:prstGeom prst="roundRect">
            <a:avLst>
              <a:gd name="adj" fmla="val 505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8" name="直線コネクタ 67">
            <a:extLst>
              <a:ext uri="{FF2B5EF4-FFF2-40B4-BE49-F238E27FC236}">
                <a16:creationId xmlns:a16="http://schemas.microsoft.com/office/drawing/2014/main" id="{3C9E9B42-AFBA-4329-9C6E-3DB2B42523AF}"/>
              </a:ext>
            </a:extLst>
          </xdr:cNvPr>
          <xdr:cNvCxnSpPr/>
        </xdr:nvCxnSpPr>
        <xdr:spPr>
          <a:xfrm>
            <a:off x="3443991" y="3084385"/>
            <a:ext cx="408953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a:extLst>
              <a:ext uri="{FF2B5EF4-FFF2-40B4-BE49-F238E27FC236}">
                <a16:creationId xmlns:a16="http://schemas.microsoft.com/office/drawing/2014/main" id="{224589DC-3384-441B-A008-44A1FDE14DCA}"/>
              </a:ext>
            </a:extLst>
          </xdr:cNvPr>
          <xdr:cNvCxnSpPr/>
        </xdr:nvCxnSpPr>
        <xdr:spPr>
          <a:xfrm>
            <a:off x="4131915" y="3087847"/>
            <a:ext cx="0" cy="30231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a:extLst>
              <a:ext uri="{FF2B5EF4-FFF2-40B4-BE49-F238E27FC236}">
                <a16:creationId xmlns:a16="http://schemas.microsoft.com/office/drawing/2014/main" id="{ACD59B2B-4D3E-419A-AF75-65CC7058C706}"/>
              </a:ext>
            </a:extLst>
          </xdr:cNvPr>
          <xdr:cNvCxnSpPr/>
        </xdr:nvCxnSpPr>
        <xdr:spPr>
          <a:xfrm>
            <a:off x="5533361" y="3087847"/>
            <a:ext cx="0" cy="29787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a:extLst>
              <a:ext uri="{FF2B5EF4-FFF2-40B4-BE49-F238E27FC236}">
                <a16:creationId xmlns:a16="http://schemas.microsoft.com/office/drawing/2014/main" id="{9F8F75D7-A9E3-4655-B8A7-EB3457AEAC24}"/>
              </a:ext>
            </a:extLst>
          </xdr:cNvPr>
          <xdr:cNvCxnSpPr/>
        </xdr:nvCxnSpPr>
        <xdr:spPr>
          <a:xfrm>
            <a:off x="6244794" y="3087847"/>
            <a:ext cx="0" cy="29388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3" name="直線コネクタ 82">
            <a:extLst>
              <a:ext uri="{FF2B5EF4-FFF2-40B4-BE49-F238E27FC236}">
                <a16:creationId xmlns:a16="http://schemas.microsoft.com/office/drawing/2014/main" id="{AA573A86-0B02-4831-88BC-7DB7D6E000BD}"/>
              </a:ext>
            </a:extLst>
          </xdr:cNvPr>
          <xdr:cNvCxnSpPr/>
        </xdr:nvCxnSpPr>
        <xdr:spPr>
          <a:xfrm>
            <a:off x="3442829" y="1968436"/>
            <a:ext cx="408953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4" name="直線コネクタ 83">
            <a:extLst>
              <a:ext uri="{FF2B5EF4-FFF2-40B4-BE49-F238E27FC236}">
                <a16:creationId xmlns:a16="http://schemas.microsoft.com/office/drawing/2014/main" id="{6BEF4E79-B2D4-42F2-BEE5-5D12E59A1F44}"/>
              </a:ext>
            </a:extLst>
          </xdr:cNvPr>
          <xdr:cNvCxnSpPr/>
        </xdr:nvCxnSpPr>
        <xdr:spPr>
          <a:xfrm>
            <a:off x="4766390" y="1697405"/>
            <a:ext cx="0" cy="27757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17</xdr:col>
      <xdr:colOff>14567</xdr:colOff>
      <xdr:row>16</xdr:row>
      <xdr:rowOff>48745</xdr:rowOff>
    </xdr:from>
    <xdr:to>
      <xdr:col>18</xdr:col>
      <xdr:colOff>51712</xdr:colOff>
      <xdr:row>17</xdr:row>
      <xdr:rowOff>112001</xdr:rowOff>
    </xdr:to>
    <xdr:sp macro="" textlink="">
      <xdr:nvSpPr>
        <xdr:cNvPr id="91" name="テキスト ボックス 90">
          <a:extLst>
            <a:ext uri="{FF2B5EF4-FFF2-40B4-BE49-F238E27FC236}">
              <a16:creationId xmlns:a16="http://schemas.microsoft.com/office/drawing/2014/main" id="{860DCA84-D1A9-4F20-ADF4-5632447CC766}"/>
            </a:ext>
          </a:extLst>
        </xdr:cNvPr>
        <xdr:cNvSpPr txBox="1"/>
      </xdr:nvSpPr>
      <xdr:spPr>
        <a:xfrm>
          <a:off x="3395942" y="2287120"/>
          <a:ext cx="180020" cy="158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000">
              <a:latin typeface="ＭＳ Ｐ明朝" panose="02020600040205080304" pitchFamily="18" charset="-128"/>
              <a:ea typeface="ＭＳ Ｐ明朝" panose="02020600040205080304" pitchFamily="18" charset="-128"/>
            </a:rPr>
            <a:t>※</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twoCellAnchor editAs="absolute">
    <xdr:from>
      <xdr:col>21</xdr:col>
      <xdr:colOff>134471</xdr:colOff>
      <xdr:row>27</xdr:row>
      <xdr:rowOff>5603</xdr:rowOff>
    </xdr:from>
    <xdr:to>
      <xdr:col>23</xdr:col>
      <xdr:colOff>28741</xdr:colOff>
      <xdr:row>28</xdr:row>
      <xdr:rowOff>52050</xdr:rowOff>
    </xdr:to>
    <xdr:sp macro="" textlink="">
      <xdr:nvSpPr>
        <xdr:cNvPr id="92" name="テキスト ボックス 91">
          <a:extLst>
            <a:ext uri="{FF2B5EF4-FFF2-40B4-BE49-F238E27FC236}">
              <a16:creationId xmlns:a16="http://schemas.microsoft.com/office/drawing/2014/main" id="{FF7C458C-E2F7-4BAF-810F-156A4D97B5C2}"/>
            </a:ext>
          </a:extLst>
        </xdr:cNvPr>
        <xdr:cNvSpPr txBox="1"/>
      </xdr:nvSpPr>
      <xdr:spPr>
        <a:xfrm>
          <a:off x="4129368" y="3557868"/>
          <a:ext cx="185623" cy="158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000">
              <a:latin typeface="ＭＳ Ｐ明朝" panose="02020600040205080304" pitchFamily="18" charset="-128"/>
              <a:ea typeface="ＭＳ Ｐ明朝" panose="02020600040205080304" pitchFamily="18" charset="-128"/>
            </a:rPr>
            <a:t>※</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twoCellAnchor editAs="absolute">
    <xdr:from>
      <xdr:col>43</xdr:col>
      <xdr:colOff>121023</xdr:colOff>
      <xdr:row>27</xdr:row>
      <xdr:rowOff>14626</xdr:rowOff>
    </xdr:from>
    <xdr:to>
      <xdr:col>47</xdr:col>
      <xdr:colOff>9690</xdr:colOff>
      <xdr:row>28</xdr:row>
      <xdr:rowOff>61073</xdr:rowOff>
    </xdr:to>
    <xdr:sp macro="" textlink="">
      <xdr:nvSpPr>
        <xdr:cNvPr id="93" name="テキスト ボックス 92">
          <a:extLst>
            <a:ext uri="{FF2B5EF4-FFF2-40B4-BE49-F238E27FC236}">
              <a16:creationId xmlns:a16="http://schemas.microsoft.com/office/drawing/2014/main" id="{863EB9E7-F50A-4355-8828-5CB0883BB6B7}"/>
            </a:ext>
          </a:extLst>
        </xdr:cNvPr>
        <xdr:cNvSpPr txBox="1"/>
      </xdr:nvSpPr>
      <xdr:spPr>
        <a:xfrm>
          <a:off x="6255123" y="3519826"/>
          <a:ext cx="174417" cy="160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000">
              <a:latin typeface="ＭＳ Ｐ明朝" panose="02020600040205080304" pitchFamily="18" charset="-128"/>
              <a:ea typeface="ＭＳ Ｐ明朝" panose="02020600040205080304" pitchFamily="18" charset="-128"/>
            </a:rPr>
            <a:t>※</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twoCellAnchor>
    <xdr:from>
      <xdr:col>17</xdr:col>
      <xdr:colOff>22411</xdr:colOff>
      <xdr:row>10</xdr:row>
      <xdr:rowOff>229720</xdr:rowOff>
    </xdr:from>
    <xdr:to>
      <xdr:col>61</xdr:col>
      <xdr:colOff>116997</xdr:colOff>
      <xdr:row>12</xdr:row>
      <xdr:rowOff>49670</xdr:rowOff>
    </xdr:to>
    <xdr:sp macro="" textlink="">
      <xdr:nvSpPr>
        <xdr:cNvPr id="94" name="テキスト ボックス 93">
          <a:extLst>
            <a:ext uri="{FF2B5EF4-FFF2-40B4-BE49-F238E27FC236}">
              <a16:creationId xmlns:a16="http://schemas.microsoft.com/office/drawing/2014/main" id="{7C4F2B18-125D-4F25-8C72-09048330F6B4}"/>
            </a:ext>
          </a:extLst>
        </xdr:cNvPr>
        <xdr:cNvSpPr txBox="1"/>
      </xdr:nvSpPr>
      <xdr:spPr>
        <a:xfrm>
          <a:off x="3434602" y="1781735"/>
          <a:ext cx="4352821" cy="139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郵便番号、電話番号、</a:t>
          </a:r>
          <a:r>
            <a:rPr kumimoji="1" lang="en-US" altLang="ja-JP" sz="900">
              <a:latin typeface="ＭＳ Ｐ明朝" panose="02020600040205080304" pitchFamily="18" charset="-128"/>
              <a:ea typeface="ＭＳ Ｐ明朝" panose="02020600040205080304" pitchFamily="18" charset="-128"/>
            </a:rPr>
            <a:t>FAX</a:t>
          </a:r>
          <a:r>
            <a:rPr kumimoji="1" lang="ja-JP" altLang="en-US" sz="900">
              <a:latin typeface="ＭＳ Ｐ明朝" panose="02020600040205080304" pitchFamily="18" charset="-128"/>
              <a:ea typeface="ＭＳ Ｐ明朝" panose="02020600040205080304" pitchFamily="18" charset="-128"/>
            </a:rPr>
            <a:t>番号をもれなく明記されるようお願い致します。</a:t>
          </a:r>
        </a:p>
      </xdr:txBody>
    </xdr:sp>
    <xdr:clientData/>
  </xdr:twoCellAnchor>
  <xdr:twoCellAnchor editAs="absolute">
    <xdr:from>
      <xdr:col>61</xdr:col>
      <xdr:colOff>134470</xdr:colOff>
      <xdr:row>4</xdr:row>
      <xdr:rowOff>43355</xdr:rowOff>
    </xdr:from>
    <xdr:to>
      <xdr:col>78</xdr:col>
      <xdr:colOff>180577</xdr:colOff>
      <xdr:row>16</xdr:row>
      <xdr:rowOff>15040</xdr:rowOff>
    </xdr:to>
    <xdr:grpSp>
      <xdr:nvGrpSpPr>
        <xdr:cNvPr id="95" name="グループ化 94">
          <a:extLst>
            <a:ext uri="{FF2B5EF4-FFF2-40B4-BE49-F238E27FC236}">
              <a16:creationId xmlns:a16="http://schemas.microsoft.com/office/drawing/2014/main" id="{BC3AE98F-DC43-4768-81A9-1FB7F7910433}"/>
            </a:ext>
          </a:extLst>
        </xdr:cNvPr>
        <xdr:cNvGrpSpPr/>
      </xdr:nvGrpSpPr>
      <xdr:grpSpPr>
        <a:xfrm>
          <a:off x="7697320" y="814880"/>
          <a:ext cx="2855982" cy="1438535"/>
          <a:chOff x="7519182" y="682601"/>
          <a:chExt cx="2863069" cy="1787339"/>
        </a:xfrm>
      </xdr:grpSpPr>
      <xdr:grpSp>
        <xdr:nvGrpSpPr>
          <xdr:cNvPr id="96" name="グループ化 95">
            <a:extLst>
              <a:ext uri="{FF2B5EF4-FFF2-40B4-BE49-F238E27FC236}">
                <a16:creationId xmlns:a16="http://schemas.microsoft.com/office/drawing/2014/main" id="{76C1734E-A952-419F-A0EC-00CC99BF9A19}"/>
              </a:ext>
            </a:extLst>
          </xdr:cNvPr>
          <xdr:cNvGrpSpPr/>
        </xdr:nvGrpSpPr>
        <xdr:grpSpPr>
          <a:xfrm>
            <a:off x="7519182" y="682601"/>
            <a:ext cx="2863069" cy="1787339"/>
            <a:chOff x="7519182" y="2397101"/>
            <a:chExt cx="2863069" cy="1787339"/>
          </a:xfrm>
        </xdr:grpSpPr>
        <xdr:grpSp>
          <xdr:nvGrpSpPr>
            <xdr:cNvPr id="109" name="グループ化 108">
              <a:extLst>
                <a:ext uri="{FF2B5EF4-FFF2-40B4-BE49-F238E27FC236}">
                  <a16:creationId xmlns:a16="http://schemas.microsoft.com/office/drawing/2014/main" id="{C2B75140-F900-405C-8322-D38F11CD3CFF}"/>
                </a:ext>
              </a:extLst>
            </xdr:cNvPr>
            <xdr:cNvGrpSpPr/>
          </xdr:nvGrpSpPr>
          <xdr:grpSpPr>
            <a:xfrm>
              <a:off x="7519182" y="2397101"/>
              <a:ext cx="2863069" cy="1787339"/>
              <a:chOff x="7519182" y="2397101"/>
              <a:chExt cx="2863069" cy="1787339"/>
            </a:xfrm>
          </xdr:grpSpPr>
          <xdr:cxnSp macro="">
            <xdr:nvCxnSpPr>
              <xdr:cNvPr id="111" name="直線コネクタ 110">
                <a:extLst>
                  <a:ext uri="{FF2B5EF4-FFF2-40B4-BE49-F238E27FC236}">
                    <a16:creationId xmlns:a16="http://schemas.microsoft.com/office/drawing/2014/main" id="{A128299B-A4F9-4E5C-9CAD-388CAF573A8F}"/>
                  </a:ext>
                </a:extLst>
              </xdr:cNvPr>
              <xdr:cNvCxnSpPr/>
            </xdr:nvCxnSpPr>
            <xdr:spPr>
              <a:xfrm>
                <a:off x="9060940" y="2404310"/>
                <a:ext cx="0" cy="1773911"/>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12" name="直線コネクタ 111">
                <a:extLst>
                  <a:ext uri="{FF2B5EF4-FFF2-40B4-BE49-F238E27FC236}">
                    <a16:creationId xmlns:a16="http://schemas.microsoft.com/office/drawing/2014/main" id="{F9F0E585-B790-49E0-B096-7C68C1044288}"/>
                  </a:ext>
                </a:extLst>
              </xdr:cNvPr>
              <xdr:cNvCxnSpPr/>
            </xdr:nvCxnSpPr>
            <xdr:spPr>
              <a:xfrm>
                <a:off x="9248118" y="2402035"/>
                <a:ext cx="0" cy="1769637"/>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13" name="直線コネクタ 112">
                <a:extLst>
                  <a:ext uri="{FF2B5EF4-FFF2-40B4-BE49-F238E27FC236}">
                    <a16:creationId xmlns:a16="http://schemas.microsoft.com/office/drawing/2014/main" id="{87FDFD41-67D7-4C88-B01B-29532A6A82FD}"/>
                  </a:ext>
                </a:extLst>
              </xdr:cNvPr>
              <xdr:cNvCxnSpPr/>
            </xdr:nvCxnSpPr>
            <xdr:spPr>
              <a:xfrm>
                <a:off x="8875535" y="2411208"/>
                <a:ext cx="0" cy="1773232"/>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14" name="直線コネクタ 113">
                <a:extLst>
                  <a:ext uri="{FF2B5EF4-FFF2-40B4-BE49-F238E27FC236}">
                    <a16:creationId xmlns:a16="http://schemas.microsoft.com/office/drawing/2014/main" id="{5D342CA1-ED2B-478F-9874-B97D37185554}"/>
                  </a:ext>
                </a:extLst>
              </xdr:cNvPr>
              <xdr:cNvCxnSpPr/>
            </xdr:nvCxnSpPr>
            <xdr:spPr>
              <a:xfrm>
                <a:off x="8106270" y="2996409"/>
                <a:ext cx="0" cy="590581"/>
              </a:xfrm>
              <a:prstGeom prst="line">
                <a:avLst/>
              </a:prstGeom>
              <a:ln w="635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15" name="直線コネクタ 114">
                <a:extLst>
                  <a:ext uri="{FF2B5EF4-FFF2-40B4-BE49-F238E27FC236}">
                    <a16:creationId xmlns:a16="http://schemas.microsoft.com/office/drawing/2014/main" id="{4A6905CF-5015-4A88-BC8B-96F49750F10A}"/>
                  </a:ext>
                </a:extLst>
              </xdr:cNvPr>
              <xdr:cNvCxnSpPr/>
            </xdr:nvCxnSpPr>
            <xdr:spPr>
              <a:xfrm>
                <a:off x="8673083" y="2409825"/>
                <a:ext cx="0" cy="1762174"/>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16" name="直線コネクタ 115">
                <a:extLst>
                  <a:ext uri="{FF2B5EF4-FFF2-40B4-BE49-F238E27FC236}">
                    <a16:creationId xmlns:a16="http://schemas.microsoft.com/office/drawing/2014/main" id="{121C039E-DC33-4917-817C-8C69DF85E355}"/>
                  </a:ext>
                </a:extLst>
              </xdr:cNvPr>
              <xdr:cNvCxnSpPr/>
            </xdr:nvCxnSpPr>
            <xdr:spPr>
              <a:xfrm>
                <a:off x="9442104" y="2410900"/>
                <a:ext cx="0" cy="176110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17" name="直線コネクタ 116">
                <a:extLst>
                  <a:ext uri="{FF2B5EF4-FFF2-40B4-BE49-F238E27FC236}">
                    <a16:creationId xmlns:a16="http://schemas.microsoft.com/office/drawing/2014/main" id="{AA3E5C05-D4BB-44E1-9074-3F2BD64AB8AA}"/>
                  </a:ext>
                </a:extLst>
              </xdr:cNvPr>
              <xdr:cNvCxnSpPr/>
            </xdr:nvCxnSpPr>
            <xdr:spPr>
              <a:xfrm>
                <a:off x="9818340" y="2397101"/>
                <a:ext cx="0" cy="1786405"/>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18" name="直線コネクタ 117">
                <a:extLst>
                  <a:ext uri="{FF2B5EF4-FFF2-40B4-BE49-F238E27FC236}">
                    <a16:creationId xmlns:a16="http://schemas.microsoft.com/office/drawing/2014/main" id="{C1FDC3B0-B6E4-4D97-8C9E-CAF3F88CB59D}"/>
                  </a:ext>
                </a:extLst>
              </xdr:cNvPr>
              <xdr:cNvCxnSpPr/>
            </xdr:nvCxnSpPr>
            <xdr:spPr>
              <a:xfrm>
                <a:off x="9635811" y="2416816"/>
                <a:ext cx="0" cy="1767321"/>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19" name="直線コネクタ 118">
                <a:extLst>
                  <a:ext uri="{FF2B5EF4-FFF2-40B4-BE49-F238E27FC236}">
                    <a16:creationId xmlns:a16="http://schemas.microsoft.com/office/drawing/2014/main" id="{D6E01AB1-F4EC-4B61-84A8-FB994C669FAA}"/>
                  </a:ext>
                </a:extLst>
              </xdr:cNvPr>
              <xdr:cNvCxnSpPr/>
            </xdr:nvCxnSpPr>
            <xdr:spPr>
              <a:xfrm>
                <a:off x="10012842" y="2398085"/>
                <a:ext cx="0" cy="1772457"/>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sp macro="" textlink="">
            <xdr:nvSpPr>
              <xdr:cNvPr id="120" name="角丸四角形 51">
                <a:extLst>
                  <a:ext uri="{FF2B5EF4-FFF2-40B4-BE49-F238E27FC236}">
                    <a16:creationId xmlns:a16="http://schemas.microsoft.com/office/drawing/2014/main" id="{A80B0361-2D57-4344-B786-5E7FE6B06C88}"/>
                  </a:ext>
                </a:extLst>
              </xdr:cNvPr>
              <xdr:cNvSpPr/>
            </xdr:nvSpPr>
            <xdr:spPr>
              <a:xfrm>
                <a:off x="7524751" y="2400300"/>
                <a:ext cx="2857500" cy="1773135"/>
              </a:xfrm>
              <a:prstGeom prst="roundRect">
                <a:avLst>
                  <a:gd name="adj" fmla="val 362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1" name="直線コネクタ 120">
                <a:extLst>
                  <a:ext uri="{FF2B5EF4-FFF2-40B4-BE49-F238E27FC236}">
                    <a16:creationId xmlns:a16="http://schemas.microsoft.com/office/drawing/2014/main" id="{B4004692-2C44-4962-962F-8F42FAE3F01C}"/>
                  </a:ext>
                </a:extLst>
              </xdr:cNvPr>
              <xdr:cNvCxnSpPr/>
            </xdr:nvCxnSpPr>
            <xdr:spPr>
              <a:xfrm>
                <a:off x="10198904" y="2405062"/>
                <a:ext cx="0" cy="1771396"/>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22" name="直線コネクタ 121">
                <a:extLst>
                  <a:ext uri="{FF2B5EF4-FFF2-40B4-BE49-F238E27FC236}">
                    <a16:creationId xmlns:a16="http://schemas.microsoft.com/office/drawing/2014/main" id="{E74CEBC2-A62D-4B18-B993-F3EF27443CF7}"/>
                  </a:ext>
                </a:extLst>
              </xdr:cNvPr>
              <xdr:cNvCxnSpPr/>
            </xdr:nvCxnSpPr>
            <xdr:spPr>
              <a:xfrm>
                <a:off x="7524750" y="2700361"/>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3" name="直線コネクタ 122">
                <a:extLst>
                  <a:ext uri="{FF2B5EF4-FFF2-40B4-BE49-F238E27FC236}">
                    <a16:creationId xmlns:a16="http://schemas.microsoft.com/office/drawing/2014/main" id="{524CBEB8-3E70-4FDB-8836-8690DDC1E4F0}"/>
                  </a:ext>
                </a:extLst>
              </xdr:cNvPr>
              <xdr:cNvCxnSpPr/>
            </xdr:nvCxnSpPr>
            <xdr:spPr>
              <a:xfrm>
                <a:off x="7524750" y="2989509"/>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a:extLst>
                  <a:ext uri="{FF2B5EF4-FFF2-40B4-BE49-F238E27FC236}">
                    <a16:creationId xmlns:a16="http://schemas.microsoft.com/office/drawing/2014/main" id="{E2B82B57-7DA5-4B83-90DF-00FA6217EFD0}"/>
                  </a:ext>
                </a:extLst>
              </xdr:cNvPr>
              <xdr:cNvCxnSpPr/>
            </xdr:nvCxnSpPr>
            <xdr:spPr>
              <a:xfrm>
                <a:off x="7519182" y="3291014"/>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5" name="直線コネクタ 124">
                <a:extLst>
                  <a:ext uri="{FF2B5EF4-FFF2-40B4-BE49-F238E27FC236}">
                    <a16:creationId xmlns:a16="http://schemas.microsoft.com/office/drawing/2014/main" id="{A500E296-9BA8-41B6-8194-F645543650B6}"/>
                  </a:ext>
                </a:extLst>
              </xdr:cNvPr>
              <xdr:cNvCxnSpPr/>
            </xdr:nvCxnSpPr>
            <xdr:spPr>
              <a:xfrm>
                <a:off x="7530317" y="3585617"/>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6" name="直線コネクタ 125">
                <a:extLst>
                  <a:ext uri="{FF2B5EF4-FFF2-40B4-BE49-F238E27FC236}">
                    <a16:creationId xmlns:a16="http://schemas.microsoft.com/office/drawing/2014/main" id="{763F3768-9793-4FD3-9090-66798B1665E9}"/>
                  </a:ext>
                </a:extLst>
              </xdr:cNvPr>
              <xdr:cNvCxnSpPr/>
            </xdr:nvCxnSpPr>
            <xdr:spPr>
              <a:xfrm>
                <a:off x="7530317" y="3891396"/>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10" name="テキスト ボックス 109">
              <a:extLst>
                <a:ext uri="{FF2B5EF4-FFF2-40B4-BE49-F238E27FC236}">
                  <a16:creationId xmlns:a16="http://schemas.microsoft.com/office/drawing/2014/main" id="{AA276773-623E-43DB-9377-4AB5AA6225E1}"/>
                </a:ext>
              </a:extLst>
            </xdr:cNvPr>
            <xdr:cNvSpPr txBox="1"/>
          </xdr:nvSpPr>
          <xdr:spPr>
            <a:xfrm>
              <a:off x="7539038" y="2426077"/>
              <a:ext cx="1109662" cy="264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契　 約 　金 　額</a:t>
              </a:r>
            </a:p>
          </xdr:txBody>
        </xdr:sp>
      </xdr:grpSp>
      <xdr:sp macro="" textlink="">
        <xdr:nvSpPr>
          <xdr:cNvPr id="97" name="テキスト ボックス 96">
            <a:extLst>
              <a:ext uri="{FF2B5EF4-FFF2-40B4-BE49-F238E27FC236}">
                <a16:creationId xmlns:a16="http://schemas.microsoft.com/office/drawing/2014/main" id="{2B817C10-265B-4437-9BF7-1028340EECA5}"/>
              </a:ext>
            </a:extLst>
          </xdr:cNvPr>
          <xdr:cNvSpPr txBox="1"/>
        </xdr:nvSpPr>
        <xdr:spPr>
          <a:xfrm>
            <a:off x="7543800" y="1017345"/>
            <a:ext cx="1109663" cy="223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前回迄の出来高</a:t>
            </a:r>
          </a:p>
        </xdr:txBody>
      </xdr:sp>
      <xdr:sp macro="" textlink="">
        <xdr:nvSpPr>
          <xdr:cNvPr id="98" name="テキスト ボックス 97">
            <a:extLst>
              <a:ext uri="{FF2B5EF4-FFF2-40B4-BE49-F238E27FC236}">
                <a16:creationId xmlns:a16="http://schemas.microsoft.com/office/drawing/2014/main" id="{98F63D17-6C0C-434E-A28A-16313E02B937}"/>
              </a:ext>
            </a:extLst>
          </xdr:cNvPr>
          <xdr:cNvSpPr txBox="1"/>
        </xdr:nvSpPr>
        <xdr:spPr>
          <a:xfrm>
            <a:off x="7556545" y="1883195"/>
            <a:ext cx="1109663" cy="287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出</a:t>
            </a:r>
            <a:r>
              <a:rPr kumimoji="1" lang="ja-JP" altLang="en-US" sz="8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来</a:t>
            </a:r>
            <a:r>
              <a:rPr kumimoji="1" lang="ja-JP" altLang="en-US" sz="8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高</a:t>
            </a:r>
            <a:r>
              <a:rPr kumimoji="1" lang="ja-JP" altLang="en-US" sz="8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入</a:t>
            </a:r>
            <a:r>
              <a:rPr kumimoji="1" lang="ja-JP" altLang="en-US" sz="8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金</a:t>
            </a:r>
            <a:r>
              <a:rPr kumimoji="1" lang="ja-JP" altLang="en-US" sz="8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額</a:t>
            </a:r>
          </a:p>
        </xdr:txBody>
      </xdr:sp>
      <xdr:sp macro="" textlink="">
        <xdr:nvSpPr>
          <xdr:cNvPr id="99" name="テキスト ボックス 98">
            <a:extLst>
              <a:ext uri="{FF2B5EF4-FFF2-40B4-BE49-F238E27FC236}">
                <a16:creationId xmlns:a16="http://schemas.microsoft.com/office/drawing/2014/main" id="{98D4FD2D-CEDA-4596-83B6-0E09BE3EDE1A}"/>
              </a:ext>
            </a:extLst>
          </xdr:cNvPr>
          <xdr:cNvSpPr txBox="1"/>
        </xdr:nvSpPr>
        <xdr:spPr>
          <a:xfrm>
            <a:off x="7562114" y="2204683"/>
            <a:ext cx="1109663" cy="223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契　 約　 残 　高</a:t>
            </a:r>
          </a:p>
        </xdr:txBody>
      </xdr:sp>
      <xdr:grpSp>
        <xdr:nvGrpSpPr>
          <xdr:cNvPr id="100" name="グループ化 99">
            <a:extLst>
              <a:ext uri="{FF2B5EF4-FFF2-40B4-BE49-F238E27FC236}">
                <a16:creationId xmlns:a16="http://schemas.microsoft.com/office/drawing/2014/main" id="{88E135E2-5B8A-47E7-B6E5-7911526822DD}"/>
              </a:ext>
            </a:extLst>
          </xdr:cNvPr>
          <xdr:cNvGrpSpPr/>
        </xdr:nvGrpSpPr>
        <xdr:grpSpPr>
          <a:xfrm>
            <a:off x="7593035" y="1285581"/>
            <a:ext cx="476250" cy="299475"/>
            <a:chOff x="267019" y="2497605"/>
            <a:chExt cx="362858" cy="322617"/>
          </a:xfrm>
        </xdr:grpSpPr>
        <xdr:sp macro="" textlink="">
          <xdr:nvSpPr>
            <xdr:cNvPr id="107" name="テキスト ボックス 106">
              <a:extLst>
                <a:ext uri="{FF2B5EF4-FFF2-40B4-BE49-F238E27FC236}">
                  <a16:creationId xmlns:a16="http://schemas.microsoft.com/office/drawing/2014/main" id="{65B75DB3-1B58-4450-8DD0-B1B4BBD45620}"/>
                </a:ext>
              </a:extLst>
            </xdr:cNvPr>
            <xdr:cNvSpPr txBox="1"/>
          </xdr:nvSpPr>
          <xdr:spPr>
            <a:xfrm>
              <a:off x="267020" y="2497605"/>
              <a:ext cx="362857" cy="167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latin typeface="ＭＳ Ｐ明朝" panose="02020600040205080304" pitchFamily="18" charset="-128"/>
                  <a:ea typeface="ＭＳ Ｐ明朝" panose="02020600040205080304" pitchFamily="18" charset="-128"/>
                </a:rPr>
                <a:t>今　     回</a:t>
              </a:r>
            </a:p>
          </xdr:txBody>
        </xdr:sp>
        <xdr:sp macro="" textlink="">
          <xdr:nvSpPr>
            <xdr:cNvPr id="108" name="テキスト ボックス 107">
              <a:extLst>
                <a:ext uri="{FF2B5EF4-FFF2-40B4-BE49-F238E27FC236}">
                  <a16:creationId xmlns:a16="http://schemas.microsoft.com/office/drawing/2014/main" id="{1F94B274-FDAE-44C9-9F64-AE1483637C22}"/>
                </a:ext>
              </a:extLst>
            </xdr:cNvPr>
            <xdr:cNvSpPr txBox="1"/>
          </xdr:nvSpPr>
          <xdr:spPr>
            <a:xfrm>
              <a:off x="267019" y="2652402"/>
              <a:ext cx="362857" cy="167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latin typeface="ＭＳ Ｐ明朝" panose="02020600040205080304" pitchFamily="18" charset="-128"/>
                  <a:ea typeface="ＭＳ Ｐ明朝" panose="02020600040205080304" pitchFamily="18" charset="-128"/>
                </a:rPr>
                <a:t>出  来  高</a:t>
              </a:r>
            </a:p>
          </xdr:txBody>
        </xdr:sp>
      </xdr:grpSp>
      <xdr:grpSp>
        <xdr:nvGrpSpPr>
          <xdr:cNvPr id="101" name="グループ化 100">
            <a:extLst>
              <a:ext uri="{FF2B5EF4-FFF2-40B4-BE49-F238E27FC236}">
                <a16:creationId xmlns:a16="http://schemas.microsoft.com/office/drawing/2014/main" id="{080D324F-BC9E-4697-A5E7-0635B8E64272}"/>
              </a:ext>
            </a:extLst>
          </xdr:cNvPr>
          <xdr:cNvGrpSpPr/>
        </xdr:nvGrpSpPr>
        <xdr:grpSpPr>
          <a:xfrm>
            <a:off x="7592896" y="1579958"/>
            <a:ext cx="476251" cy="292182"/>
            <a:chOff x="259655" y="2435068"/>
            <a:chExt cx="362858" cy="314760"/>
          </a:xfrm>
        </xdr:grpSpPr>
        <xdr:sp macro="" textlink="">
          <xdr:nvSpPr>
            <xdr:cNvPr id="105" name="テキスト ボックス 104">
              <a:extLst>
                <a:ext uri="{FF2B5EF4-FFF2-40B4-BE49-F238E27FC236}">
                  <a16:creationId xmlns:a16="http://schemas.microsoft.com/office/drawing/2014/main" id="{1BB1DB40-11C8-4B23-98AD-62C7CCB14CE3}"/>
                </a:ext>
              </a:extLst>
            </xdr:cNvPr>
            <xdr:cNvSpPr txBox="1"/>
          </xdr:nvSpPr>
          <xdr:spPr>
            <a:xfrm>
              <a:off x="259656" y="2435068"/>
              <a:ext cx="362857" cy="167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latin typeface="ＭＳ Ｐ明朝" panose="02020600040205080304" pitchFamily="18" charset="-128"/>
                  <a:ea typeface="ＭＳ Ｐ明朝" panose="02020600040205080304" pitchFamily="18" charset="-128"/>
                </a:rPr>
                <a:t>出  来  高</a:t>
              </a:r>
            </a:p>
          </xdr:txBody>
        </xdr:sp>
        <xdr:sp macro="" textlink="">
          <xdr:nvSpPr>
            <xdr:cNvPr id="106" name="テキスト ボックス 105">
              <a:extLst>
                <a:ext uri="{FF2B5EF4-FFF2-40B4-BE49-F238E27FC236}">
                  <a16:creationId xmlns:a16="http://schemas.microsoft.com/office/drawing/2014/main" id="{2F73FA09-DC57-48EA-9BCB-A6F14FD7E061}"/>
                </a:ext>
              </a:extLst>
            </xdr:cNvPr>
            <xdr:cNvSpPr txBox="1"/>
          </xdr:nvSpPr>
          <xdr:spPr>
            <a:xfrm>
              <a:off x="259655" y="2582006"/>
              <a:ext cx="362857" cy="167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latin typeface="ＭＳ Ｐ明朝" panose="02020600040205080304" pitchFamily="18" charset="-128"/>
                  <a:ea typeface="ＭＳ Ｐ明朝" panose="02020600040205080304" pitchFamily="18" charset="-128"/>
                </a:rPr>
                <a:t>累       計</a:t>
              </a:r>
            </a:p>
          </xdr:txBody>
        </xdr:sp>
      </xdr:grpSp>
      <xdr:sp macro="" textlink="">
        <xdr:nvSpPr>
          <xdr:cNvPr id="102" name="テキスト ボックス 101">
            <a:extLst>
              <a:ext uri="{FF2B5EF4-FFF2-40B4-BE49-F238E27FC236}">
                <a16:creationId xmlns:a16="http://schemas.microsoft.com/office/drawing/2014/main" id="{B5100D9C-DA18-4C66-B621-E853CEA56529}"/>
              </a:ext>
            </a:extLst>
          </xdr:cNvPr>
          <xdr:cNvSpPr txBox="1"/>
        </xdr:nvSpPr>
        <xdr:spPr>
          <a:xfrm>
            <a:off x="8101818" y="1268110"/>
            <a:ext cx="138113" cy="138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600">
                <a:latin typeface="ＭＳ Ｐ明朝" panose="02020600040205080304" pitchFamily="18" charset="-128"/>
                <a:ea typeface="ＭＳ Ｐ明朝" panose="02020600040205080304" pitchFamily="18" charset="-128"/>
              </a:rPr>
              <a:t>第</a:t>
            </a:r>
          </a:p>
        </xdr:txBody>
      </xdr:sp>
      <xdr:sp macro="" textlink="">
        <xdr:nvSpPr>
          <xdr:cNvPr id="103" name="テキスト ボックス 102">
            <a:extLst>
              <a:ext uri="{FF2B5EF4-FFF2-40B4-BE49-F238E27FC236}">
                <a16:creationId xmlns:a16="http://schemas.microsoft.com/office/drawing/2014/main" id="{730E1CB0-3688-464A-B01D-3BEF80D70AAF}"/>
              </a:ext>
            </a:extLst>
          </xdr:cNvPr>
          <xdr:cNvSpPr txBox="1"/>
        </xdr:nvSpPr>
        <xdr:spPr>
          <a:xfrm>
            <a:off x="8570979" y="1452789"/>
            <a:ext cx="138113" cy="138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600">
                <a:latin typeface="ＭＳ Ｐ明朝" panose="02020600040205080304" pitchFamily="18" charset="-128"/>
                <a:ea typeface="ＭＳ Ｐ明朝" panose="02020600040205080304" pitchFamily="18" charset="-128"/>
              </a:rPr>
              <a:t>回</a:t>
            </a:r>
          </a:p>
        </xdr:txBody>
      </xdr:sp>
      <xdr:sp macro="" textlink="">
        <xdr:nvSpPr>
          <xdr:cNvPr id="104" name="テキスト ボックス 103">
            <a:extLst>
              <a:ext uri="{FF2B5EF4-FFF2-40B4-BE49-F238E27FC236}">
                <a16:creationId xmlns:a16="http://schemas.microsoft.com/office/drawing/2014/main" id="{3FBCE028-92AB-4110-B2E9-E2A2ED9D1935}"/>
              </a:ext>
            </a:extLst>
          </xdr:cNvPr>
          <xdr:cNvSpPr txBox="1"/>
        </xdr:nvSpPr>
        <xdr:spPr>
          <a:xfrm>
            <a:off x="8558281" y="1666512"/>
            <a:ext cx="138113"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900">
                <a:latin typeface="ＭＳ Ｐ明朝" panose="02020600040205080304" pitchFamily="18" charset="-128"/>
                <a:ea typeface="ＭＳ Ｐ明朝" panose="02020600040205080304" pitchFamily="18" charset="-128"/>
              </a:rPr>
              <a:t>％</a:t>
            </a:r>
          </a:p>
        </xdr:txBody>
      </xdr:sp>
    </xdr:grpSp>
    <xdr:clientData/>
  </xdr:twoCellAnchor>
  <xdr:twoCellAnchor editAs="absolute">
    <xdr:from>
      <xdr:col>0</xdr:col>
      <xdr:colOff>0</xdr:colOff>
      <xdr:row>26</xdr:row>
      <xdr:rowOff>78442</xdr:rowOff>
    </xdr:from>
    <xdr:to>
      <xdr:col>1</xdr:col>
      <xdr:colOff>39947</xdr:colOff>
      <xdr:row>28</xdr:row>
      <xdr:rowOff>29639</xdr:rowOff>
    </xdr:to>
    <xdr:sp macro="" textlink="">
      <xdr:nvSpPr>
        <xdr:cNvPr id="142" name="テキスト ボックス 141">
          <a:extLst>
            <a:ext uri="{FF2B5EF4-FFF2-40B4-BE49-F238E27FC236}">
              <a16:creationId xmlns:a16="http://schemas.microsoft.com/office/drawing/2014/main" id="{4EA5E1F1-B901-46AB-A7C2-862262338AE2}"/>
            </a:ext>
          </a:extLst>
        </xdr:cNvPr>
        <xdr:cNvSpPr txBox="1"/>
      </xdr:nvSpPr>
      <xdr:spPr>
        <a:xfrm>
          <a:off x="0" y="3535457"/>
          <a:ext cx="185623" cy="158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000">
              <a:latin typeface="ＭＳ Ｐ明朝" panose="02020600040205080304" pitchFamily="18" charset="-128"/>
              <a:ea typeface="ＭＳ Ｐ明朝" panose="02020600040205080304" pitchFamily="18" charset="-128"/>
            </a:rPr>
            <a:t>※</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twoCellAnchor>
    <xdr:from>
      <xdr:col>1</xdr:col>
      <xdr:colOff>28015</xdr:colOff>
      <xdr:row>30</xdr:row>
      <xdr:rowOff>0</xdr:rowOff>
    </xdr:from>
    <xdr:to>
      <xdr:col>10</xdr:col>
      <xdr:colOff>108870</xdr:colOff>
      <xdr:row>31</xdr:row>
      <xdr:rowOff>11206</xdr:rowOff>
    </xdr:to>
    <xdr:sp macro="" textlink="">
      <xdr:nvSpPr>
        <xdr:cNvPr id="144" name="テキスト ボックス 143">
          <a:extLst>
            <a:ext uri="{FF2B5EF4-FFF2-40B4-BE49-F238E27FC236}">
              <a16:creationId xmlns:a16="http://schemas.microsoft.com/office/drawing/2014/main" id="{4DCF108B-224F-4549-990B-E1DAD1C62B1E}"/>
            </a:ext>
          </a:extLst>
        </xdr:cNvPr>
        <xdr:cNvSpPr txBox="1"/>
      </xdr:nvSpPr>
      <xdr:spPr>
        <a:xfrm>
          <a:off x="173691" y="3888441"/>
          <a:ext cx="1991458" cy="173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フリガナを必ずご記入下さい。</a:t>
          </a:r>
        </a:p>
      </xdr:txBody>
    </xdr:sp>
    <xdr:clientData/>
  </xdr:twoCellAnchor>
  <xdr:twoCellAnchor editAs="absolute">
    <xdr:from>
      <xdr:col>0</xdr:col>
      <xdr:colOff>139420</xdr:colOff>
      <xdr:row>31</xdr:row>
      <xdr:rowOff>0</xdr:rowOff>
    </xdr:from>
    <xdr:to>
      <xdr:col>59</xdr:col>
      <xdr:colOff>2950</xdr:colOff>
      <xdr:row>49</xdr:row>
      <xdr:rowOff>18219</xdr:rowOff>
    </xdr:to>
    <xdr:grpSp>
      <xdr:nvGrpSpPr>
        <xdr:cNvPr id="189" name="グループ化 188">
          <a:extLst>
            <a:ext uri="{FF2B5EF4-FFF2-40B4-BE49-F238E27FC236}">
              <a16:creationId xmlns:a16="http://schemas.microsoft.com/office/drawing/2014/main" id="{972A3CAD-2270-49EF-9BAA-449FF6A14FE0}"/>
            </a:ext>
          </a:extLst>
        </xdr:cNvPr>
        <xdr:cNvGrpSpPr/>
      </xdr:nvGrpSpPr>
      <xdr:grpSpPr>
        <a:xfrm>
          <a:off x="139420" y="4010025"/>
          <a:ext cx="7140630" cy="2932869"/>
          <a:chOff x="135829" y="3709720"/>
          <a:chExt cx="6968006" cy="3280475"/>
        </a:xfrm>
      </xdr:grpSpPr>
      <xdr:grpSp>
        <xdr:nvGrpSpPr>
          <xdr:cNvPr id="190" name="グループ化 189">
            <a:extLst>
              <a:ext uri="{FF2B5EF4-FFF2-40B4-BE49-F238E27FC236}">
                <a16:creationId xmlns:a16="http://schemas.microsoft.com/office/drawing/2014/main" id="{F562CD2E-8064-4342-8EDC-BC5BDAF443DE}"/>
              </a:ext>
            </a:extLst>
          </xdr:cNvPr>
          <xdr:cNvGrpSpPr/>
        </xdr:nvGrpSpPr>
        <xdr:grpSpPr>
          <a:xfrm>
            <a:off x="135829" y="3709720"/>
            <a:ext cx="6968006" cy="3280475"/>
            <a:chOff x="148197" y="3695718"/>
            <a:chExt cx="7061717" cy="3265407"/>
          </a:xfrm>
        </xdr:grpSpPr>
        <xdr:sp macro="" textlink="">
          <xdr:nvSpPr>
            <xdr:cNvPr id="192" name="テキスト ボックス 191">
              <a:extLst>
                <a:ext uri="{FF2B5EF4-FFF2-40B4-BE49-F238E27FC236}">
                  <a16:creationId xmlns:a16="http://schemas.microsoft.com/office/drawing/2014/main" id="{DA379441-9FFA-47FD-A6AC-3632AE702BFE}"/>
                </a:ext>
              </a:extLst>
            </xdr:cNvPr>
            <xdr:cNvSpPr txBox="1"/>
          </xdr:nvSpPr>
          <xdr:spPr>
            <a:xfrm>
              <a:off x="183877" y="3704539"/>
              <a:ext cx="280316" cy="288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月　</a:t>
              </a:r>
            </a:p>
          </xdr:txBody>
        </xdr:sp>
        <xdr:sp macro="" textlink="">
          <xdr:nvSpPr>
            <xdr:cNvPr id="193" name="テキスト ボックス 192">
              <a:extLst>
                <a:ext uri="{FF2B5EF4-FFF2-40B4-BE49-F238E27FC236}">
                  <a16:creationId xmlns:a16="http://schemas.microsoft.com/office/drawing/2014/main" id="{2F2316E7-A9F2-4204-B56A-1E3448D4237E}"/>
                </a:ext>
              </a:extLst>
            </xdr:cNvPr>
            <xdr:cNvSpPr txBox="1"/>
          </xdr:nvSpPr>
          <xdr:spPr>
            <a:xfrm>
              <a:off x="524335" y="3696340"/>
              <a:ext cx="290820" cy="292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日</a:t>
              </a:r>
            </a:p>
          </xdr:txBody>
        </xdr:sp>
        <xdr:sp macro="" textlink="">
          <xdr:nvSpPr>
            <xdr:cNvPr id="194" name="テキスト ボックス 193">
              <a:extLst>
                <a:ext uri="{FF2B5EF4-FFF2-40B4-BE49-F238E27FC236}">
                  <a16:creationId xmlns:a16="http://schemas.microsoft.com/office/drawing/2014/main" id="{5C5B4899-8A22-439E-9426-E6FB59C18320}"/>
                </a:ext>
              </a:extLst>
            </xdr:cNvPr>
            <xdr:cNvSpPr txBox="1"/>
          </xdr:nvSpPr>
          <xdr:spPr>
            <a:xfrm>
              <a:off x="1068147" y="3700875"/>
              <a:ext cx="1916829" cy="294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品目または工事内容</a:t>
              </a:r>
            </a:p>
          </xdr:txBody>
        </xdr:sp>
        <xdr:grpSp>
          <xdr:nvGrpSpPr>
            <xdr:cNvPr id="195" name="グループ化 194">
              <a:extLst>
                <a:ext uri="{FF2B5EF4-FFF2-40B4-BE49-F238E27FC236}">
                  <a16:creationId xmlns:a16="http://schemas.microsoft.com/office/drawing/2014/main" id="{7292E981-486F-4ACD-86C5-1F92EE4AE1DE}"/>
                </a:ext>
              </a:extLst>
            </xdr:cNvPr>
            <xdr:cNvGrpSpPr/>
          </xdr:nvGrpSpPr>
          <xdr:grpSpPr>
            <a:xfrm>
              <a:off x="148197" y="3695718"/>
              <a:ext cx="7061717" cy="3251412"/>
              <a:chOff x="150632" y="3604239"/>
              <a:chExt cx="7161339" cy="3184533"/>
            </a:xfrm>
          </xdr:grpSpPr>
          <xdr:cxnSp macro="">
            <xdr:nvCxnSpPr>
              <xdr:cNvPr id="201" name="直線コネクタ 200">
                <a:extLst>
                  <a:ext uri="{FF2B5EF4-FFF2-40B4-BE49-F238E27FC236}">
                    <a16:creationId xmlns:a16="http://schemas.microsoft.com/office/drawing/2014/main" id="{CB0AFBD5-52E2-4AF2-8A90-AE62B5B75D1F}"/>
                  </a:ext>
                </a:extLst>
              </xdr:cNvPr>
              <xdr:cNvCxnSpPr/>
            </xdr:nvCxnSpPr>
            <xdr:spPr>
              <a:xfrm>
                <a:off x="509686" y="3604239"/>
                <a:ext cx="0" cy="2838766"/>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02" name="直線コネクタ 201">
                <a:extLst>
                  <a:ext uri="{FF2B5EF4-FFF2-40B4-BE49-F238E27FC236}">
                    <a16:creationId xmlns:a16="http://schemas.microsoft.com/office/drawing/2014/main" id="{B624111E-6445-465A-82D8-E3C3402A1940}"/>
                  </a:ext>
                </a:extLst>
              </xdr:cNvPr>
              <xdr:cNvCxnSpPr/>
            </xdr:nvCxnSpPr>
            <xdr:spPr>
              <a:xfrm>
                <a:off x="853508" y="3614963"/>
                <a:ext cx="0" cy="2823701"/>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03" name="直線コネクタ 202">
                <a:extLst>
                  <a:ext uri="{FF2B5EF4-FFF2-40B4-BE49-F238E27FC236}">
                    <a16:creationId xmlns:a16="http://schemas.microsoft.com/office/drawing/2014/main" id="{4C379102-3B0A-4204-8DDD-E0078B61BECA}"/>
                  </a:ext>
                </a:extLst>
              </xdr:cNvPr>
              <xdr:cNvCxnSpPr/>
            </xdr:nvCxnSpPr>
            <xdr:spPr>
              <a:xfrm>
                <a:off x="151197" y="3955544"/>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04" name="直線コネクタ 203">
                <a:extLst>
                  <a:ext uri="{FF2B5EF4-FFF2-40B4-BE49-F238E27FC236}">
                    <a16:creationId xmlns:a16="http://schemas.microsoft.com/office/drawing/2014/main" id="{5DE7289B-8A8F-466A-AD0F-1A4AE490F537}"/>
                  </a:ext>
                </a:extLst>
              </xdr:cNvPr>
              <xdr:cNvCxnSpPr/>
            </xdr:nvCxnSpPr>
            <xdr:spPr>
              <a:xfrm>
                <a:off x="3245703" y="3614964"/>
                <a:ext cx="0" cy="2819967"/>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05" name="直線コネクタ 204">
                <a:extLst>
                  <a:ext uri="{FF2B5EF4-FFF2-40B4-BE49-F238E27FC236}">
                    <a16:creationId xmlns:a16="http://schemas.microsoft.com/office/drawing/2014/main" id="{EA38B8EE-BA99-455A-8CD4-9F74776F7DB2}"/>
                  </a:ext>
                </a:extLst>
              </xdr:cNvPr>
              <xdr:cNvCxnSpPr/>
            </xdr:nvCxnSpPr>
            <xdr:spPr>
              <a:xfrm>
                <a:off x="4107258" y="3615054"/>
                <a:ext cx="0" cy="2823567"/>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06" name="直線コネクタ 205">
                <a:extLst>
                  <a:ext uri="{FF2B5EF4-FFF2-40B4-BE49-F238E27FC236}">
                    <a16:creationId xmlns:a16="http://schemas.microsoft.com/office/drawing/2014/main" id="{892D7D6E-D448-4850-A902-F979F7C865EB}"/>
                  </a:ext>
                </a:extLst>
              </xdr:cNvPr>
              <xdr:cNvCxnSpPr/>
            </xdr:nvCxnSpPr>
            <xdr:spPr>
              <a:xfrm>
                <a:off x="3944560" y="3957942"/>
                <a:ext cx="0" cy="2482778"/>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07" name="直線コネクタ 206">
                <a:extLst>
                  <a:ext uri="{FF2B5EF4-FFF2-40B4-BE49-F238E27FC236}">
                    <a16:creationId xmlns:a16="http://schemas.microsoft.com/office/drawing/2014/main" id="{95DA4895-78C5-46E0-93EF-62DF52AF9384}"/>
                  </a:ext>
                </a:extLst>
              </xdr:cNvPr>
              <xdr:cNvCxnSpPr/>
            </xdr:nvCxnSpPr>
            <xdr:spPr>
              <a:xfrm>
                <a:off x="4552811" y="3611324"/>
                <a:ext cx="0" cy="2829398"/>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08" name="直線コネクタ 207">
                <a:extLst>
                  <a:ext uri="{FF2B5EF4-FFF2-40B4-BE49-F238E27FC236}">
                    <a16:creationId xmlns:a16="http://schemas.microsoft.com/office/drawing/2014/main" id="{9AE60D12-0EBC-4157-ABE1-E4DFE4851FC5}"/>
                  </a:ext>
                </a:extLst>
              </xdr:cNvPr>
              <xdr:cNvCxnSpPr/>
            </xdr:nvCxnSpPr>
            <xdr:spPr>
              <a:xfrm>
                <a:off x="5240576" y="3961732"/>
                <a:ext cx="0" cy="2473946"/>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09" name="直線コネクタ 208">
                <a:extLst>
                  <a:ext uri="{FF2B5EF4-FFF2-40B4-BE49-F238E27FC236}">
                    <a16:creationId xmlns:a16="http://schemas.microsoft.com/office/drawing/2014/main" id="{873AF1F7-16EB-4F21-B0E3-020C8EB5DC7B}"/>
                  </a:ext>
                </a:extLst>
              </xdr:cNvPr>
              <xdr:cNvCxnSpPr/>
            </xdr:nvCxnSpPr>
            <xdr:spPr>
              <a:xfrm>
                <a:off x="5576219" y="3609673"/>
                <a:ext cx="0" cy="3179095"/>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10" name="直線コネクタ 209">
                <a:extLst>
                  <a:ext uri="{FF2B5EF4-FFF2-40B4-BE49-F238E27FC236}">
                    <a16:creationId xmlns:a16="http://schemas.microsoft.com/office/drawing/2014/main" id="{71B1E65C-8271-48B0-B211-4CDBF6DE1275}"/>
                  </a:ext>
                </a:extLst>
              </xdr:cNvPr>
              <xdr:cNvCxnSpPr/>
            </xdr:nvCxnSpPr>
            <xdr:spPr>
              <a:xfrm>
                <a:off x="6169115" y="3957541"/>
                <a:ext cx="0" cy="283123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11" name="直線コネクタ 210">
                <a:extLst>
                  <a:ext uri="{FF2B5EF4-FFF2-40B4-BE49-F238E27FC236}">
                    <a16:creationId xmlns:a16="http://schemas.microsoft.com/office/drawing/2014/main" id="{51532438-B7FE-4FBB-ACCA-9FA0A2AEA8ED}"/>
                  </a:ext>
                </a:extLst>
              </xdr:cNvPr>
              <xdr:cNvCxnSpPr/>
            </xdr:nvCxnSpPr>
            <xdr:spPr>
              <a:xfrm>
                <a:off x="6729482" y="3957706"/>
                <a:ext cx="0" cy="2831066"/>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grpSp>
            <xdr:nvGrpSpPr>
              <xdr:cNvPr id="212" name="グループ化 211">
                <a:extLst>
                  <a:ext uri="{FF2B5EF4-FFF2-40B4-BE49-F238E27FC236}">
                    <a16:creationId xmlns:a16="http://schemas.microsoft.com/office/drawing/2014/main" id="{AE69522B-AABE-43A7-9117-6294024C80A8}"/>
                  </a:ext>
                </a:extLst>
              </xdr:cNvPr>
              <xdr:cNvGrpSpPr/>
            </xdr:nvGrpSpPr>
            <xdr:grpSpPr>
              <a:xfrm>
                <a:off x="154646" y="3608003"/>
                <a:ext cx="7157325" cy="3179113"/>
                <a:chOff x="149354" y="3684492"/>
                <a:chExt cx="6945736" cy="3207285"/>
              </a:xfrm>
            </xdr:grpSpPr>
            <xdr:cxnSp macro="">
              <xdr:nvCxnSpPr>
                <xdr:cNvPr id="221" name="直線コネクタ 220">
                  <a:extLst>
                    <a:ext uri="{FF2B5EF4-FFF2-40B4-BE49-F238E27FC236}">
                      <a16:creationId xmlns:a16="http://schemas.microsoft.com/office/drawing/2014/main" id="{AD92511D-3B2B-40D6-8B8B-C9D1BBAF1853}"/>
                    </a:ext>
                  </a:extLst>
                </xdr:cNvPr>
                <xdr:cNvCxnSpPr/>
              </xdr:nvCxnSpPr>
              <xdr:spPr>
                <a:xfrm>
                  <a:off x="213821" y="3685785"/>
                  <a:ext cx="680720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2" name="直線コネクタ 221">
                  <a:extLst>
                    <a:ext uri="{FF2B5EF4-FFF2-40B4-BE49-F238E27FC236}">
                      <a16:creationId xmlns:a16="http://schemas.microsoft.com/office/drawing/2014/main" id="{A8EC8604-730D-4C78-BE39-1AFA2177FEE0}"/>
                    </a:ext>
                  </a:extLst>
                </xdr:cNvPr>
                <xdr:cNvCxnSpPr/>
              </xdr:nvCxnSpPr>
              <xdr:spPr>
                <a:xfrm>
                  <a:off x="151034" y="3751267"/>
                  <a:ext cx="0" cy="273519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23" name="円弧 222">
                  <a:extLst>
                    <a:ext uri="{FF2B5EF4-FFF2-40B4-BE49-F238E27FC236}">
                      <a16:creationId xmlns:a16="http://schemas.microsoft.com/office/drawing/2014/main" id="{57AC5D37-9DDA-4B27-AF0F-79122C6B7FD3}"/>
                    </a:ext>
                  </a:extLst>
                </xdr:cNvPr>
                <xdr:cNvSpPr>
                  <a:spLocks noChangeAspect="1"/>
                </xdr:cNvSpPr>
              </xdr:nvSpPr>
              <xdr:spPr>
                <a:xfrm>
                  <a:off x="149354" y="3685784"/>
                  <a:ext cx="138907" cy="139731"/>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24" name="円弧 223">
                  <a:extLst>
                    <a:ext uri="{FF2B5EF4-FFF2-40B4-BE49-F238E27FC236}">
                      <a16:creationId xmlns:a16="http://schemas.microsoft.com/office/drawing/2014/main" id="{2BACC8AB-CAD4-4B4E-AF7D-3C1783F0A7DC}"/>
                    </a:ext>
                  </a:extLst>
                </xdr:cNvPr>
                <xdr:cNvSpPr>
                  <a:spLocks noChangeAspect="1"/>
                </xdr:cNvSpPr>
              </xdr:nvSpPr>
              <xdr:spPr>
                <a:xfrm rot="16200000">
                  <a:off x="155543" y="6406188"/>
                  <a:ext cx="129382" cy="138907"/>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225" name="直線コネクタ 224">
                  <a:extLst>
                    <a:ext uri="{FF2B5EF4-FFF2-40B4-BE49-F238E27FC236}">
                      <a16:creationId xmlns:a16="http://schemas.microsoft.com/office/drawing/2014/main" id="{835E353F-6C7F-4C00-8E3E-193DD04715BF}"/>
                    </a:ext>
                  </a:extLst>
                </xdr:cNvPr>
                <xdr:cNvCxnSpPr/>
              </xdr:nvCxnSpPr>
              <xdr:spPr>
                <a:xfrm flipV="1">
                  <a:off x="222500" y="6540595"/>
                  <a:ext cx="422639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6" name="直線コネクタ 225">
                  <a:extLst>
                    <a:ext uri="{FF2B5EF4-FFF2-40B4-BE49-F238E27FC236}">
                      <a16:creationId xmlns:a16="http://schemas.microsoft.com/office/drawing/2014/main" id="{F66D349C-174D-45EA-9E2E-1486AB7C9016}"/>
                    </a:ext>
                  </a:extLst>
                </xdr:cNvPr>
                <xdr:cNvCxnSpPr/>
              </xdr:nvCxnSpPr>
              <xdr:spPr>
                <a:xfrm>
                  <a:off x="7095090" y="3752586"/>
                  <a:ext cx="0" cy="307247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27" name="円弧 226">
                  <a:extLst>
                    <a:ext uri="{FF2B5EF4-FFF2-40B4-BE49-F238E27FC236}">
                      <a16:creationId xmlns:a16="http://schemas.microsoft.com/office/drawing/2014/main" id="{953A16E7-172A-441D-B8A9-3593EBB81C90}"/>
                    </a:ext>
                  </a:extLst>
                </xdr:cNvPr>
                <xdr:cNvSpPr>
                  <a:spLocks noChangeAspect="1"/>
                </xdr:cNvSpPr>
              </xdr:nvSpPr>
              <xdr:spPr>
                <a:xfrm rot="5400000">
                  <a:off x="6952342" y="3686528"/>
                  <a:ext cx="142755" cy="138684"/>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28" name="円弧 227">
                  <a:extLst>
                    <a:ext uri="{FF2B5EF4-FFF2-40B4-BE49-F238E27FC236}">
                      <a16:creationId xmlns:a16="http://schemas.microsoft.com/office/drawing/2014/main" id="{922F32E9-32FC-4023-A44F-0C1692142DBB}"/>
                    </a:ext>
                  </a:extLst>
                </xdr:cNvPr>
                <xdr:cNvSpPr>
                  <a:spLocks noChangeAspect="1"/>
                </xdr:cNvSpPr>
              </xdr:nvSpPr>
              <xdr:spPr>
                <a:xfrm rot="10800000">
                  <a:off x="6960783" y="6716922"/>
                  <a:ext cx="132560" cy="170693"/>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229" name="直線コネクタ 228">
                  <a:extLst>
                    <a:ext uri="{FF2B5EF4-FFF2-40B4-BE49-F238E27FC236}">
                      <a16:creationId xmlns:a16="http://schemas.microsoft.com/office/drawing/2014/main" id="{D4B7F474-6E4B-44DA-BD13-9D2A4FA11886}"/>
                    </a:ext>
                  </a:extLst>
                </xdr:cNvPr>
                <xdr:cNvCxnSpPr/>
              </xdr:nvCxnSpPr>
              <xdr:spPr>
                <a:xfrm flipV="1">
                  <a:off x="4597618" y="6891777"/>
                  <a:ext cx="243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円弧 229">
                  <a:extLst>
                    <a:ext uri="{FF2B5EF4-FFF2-40B4-BE49-F238E27FC236}">
                      <a16:creationId xmlns:a16="http://schemas.microsoft.com/office/drawing/2014/main" id="{5F637427-716D-49EC-B19D-97208F2072EF}"/>
                    </a:ext>
                  </a:extLst>
                </xdr:cNvPr>
                <xdr:cNvSpPr>
                  <a:spLocks noChangeAspect="1"/>
                </xdr:cNvSpPr>
              </xdr:nvSpPr>
              <xdr:spPr>
                <a:xfrm rot="5400000">
                  <a:off x="4386065" y="6542873"/>
                  <a:ext cx="133692" cy="140020"/>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31" name="円弧 230">
                  <a:extLst>
                    <a:ext uri="{FF2B5EF4-FFF2-40B4-BE49-F238E27FC236}">
                      <a16:creationId xmlns:a16="http://schemas.microsoft.com/office/drawing/2014/main" id="{0147F4AC-E308-4E97-9B0D-A48D064DCEC1}"/>
                    </a:ext>
                  </a:extLst>
                </xdr:cNvPr>
                <xdr:cNvSpPr>
                  <a:spLocks noChangeAspect="1"/>
                </xdr:cNvSpPr>
              </xdr:nvSpPr>
              <xdr:spPr>
                <a:xfrm rot="16200000">
                  <a:off x="4504150" y="6735160"/>
                  <a:ext cx="175275" cy="137548"/>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232" name="直線コネクタ 231">
                  <a:extLst>
                    <a:ext uri="{FF2B5EF4-FFF2-40B4-BE49-F238E27FC236}">
                      <a16:creationId xmlns:a16="http://schemas.microsoft.com/office/drawing/2014/main" id="{0F1DEED3-BDCD-4766-8B0E-436EF0DA4E16}"/>
                    </a:ext>
                  </a:extLst>
                </xdr:cNvPr>
                <xdr:cNvCxnSpPr/>
              </xdr:nvCxnSpPr>
              <xdr:spPr>
                <a:xfrm>
                  <a:off x="4522920" y="6592611"/>
                  <a:ext cx="93" cy="22975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13" name="直線コネクタ 212">
                <a:extLst>
                  <a:ext uri="{FF2B5EF4-FFF2-40B4-BE49-F238E27FC236}">
                    <a16:creationId xmlns:a16="http://schemas.microsoft.com/office/drawing/2014/main" id="{FBCB5BBA-67ED-41E3-A71C-743079477D69}"/>
                  </a:ext>
                </a:extLst>
              </xdr:cNvPr>
              <xdr:cNvCxnSpPr/>
            </xdr:nvCxnSpPr>
            <xdr:spPr>
              <a:xfrm>
                <a:off x="4588686" y="6437281"/>
                <a:ext cx="2719415"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14" name="直線コネクタ 213">
                <a:extLst>
                  <a:ext uri="{FF2B5EF4-FFF2-40B4-BE49-F238E27FC236}">
                    <a16:creationId xmlns:a16="http://schemas.microsoft.com/office/drawing/2014/main" id="{2EF8A8A1-4B3D-42CE-9F3F-0CCA3BEC034B}"/>
                  </a:ext>
                </a:extLst>
              </xdr:cNvPr>
              <xdr:cNvCxnSpPr/>
            </xdr:nvCxnSpPr>
            <xdr:spPr>
              <a:xfrm>
                <a:off x="150633" y="4313479"/>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16" name="直線コネクタ 215">
                <a:extLst>
                  <a:ext uri="{FF2B5EF4-FFF2-40B4-BE49-F238E27FC236}">
                    <a16:creationId xmlns:a16="http://schemas.microsoft.com/office/drawing/2014/main" id="{C1575248-24D9-4CCE-A2D1-D1F5347CE622}"/>
                  </a:ext>
                </a:extLst>
              </xdr:cNvPr>
              <xdr:cNvCxnSpPr/>
            </xdr:nvCxnSpPr>
            <xdr:spPr>
              <a:xfrm>
                <a:off x="156817" y="4665920"/>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17" name="直線コネクタ 216">
                <a:extLst>
                  <a:ext uri="{FF2B5EF4-FFF2-40B4-BE49-F238E27FC236}">
                    <a16:creationId xmlns:a16="http://schemas.microsoft.com/office/drawing/2014/main" id="{0D2F0438-76C6-4FB4-982C-584369E3D1E1}"/>
                  </a:ext>
                </a:extLst>
              </xdr:cNvPr>
              <xdr:cNvCxnSpPr/>
            </xdr:nvCxnSpPr>
            <xdr:spPr>
              <a:xfrm>
                <a:off x="156172" y="5019268"/>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18" name="直線コネクタ 217">
                <a:extLst>
                  <a:ext uri="{FF2B5EF4-FFF2-40B4-BE49-F238E27FC236}">
                    <a16:creationId xmlns:a16="http://schemas.microsoft.com/office/drawing/2014/main" id="{CA096709-6BC5-4CC1-BCC6-11F1392BA910}"/>
                  </a:ext>
                </a:extLst>
              </xdr:cNvPr>
              <xdr:cNvCxnSpPr/>
            </xdr:nvCxnSpPr>
            <xdr:spPr>
              <a:xfrm>
                <a:off x="150632" y="5372587"/>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19" name="直線コネクタ 218">
                <a:extLst>
                  <a:ext uri="{FF2B5EF4-FFF2-40B4-BE49-F238E27FC236}">
                    <a16:creationId xmlns:a16="http://schemas.microsoft.com/office/drawing/2014/main" id="{7CDB504B-25CD-4F05-9AEF-EC836999585F}"/>
                  </a:ext>
                </a:extLst>
              </xdr:cNvPr>
              <xdr:cNvCxnSpPr/>
            </xdr:nvCxnSpPr>
            <xdr:spPr>
              <a:xfrm>
                <a:off x="150632" y="5722679"/>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20" name="直線コネクタ 219">
                <a:extLst>
                  <a:ext uri="{FF2B5EF4-FFF2-40B4-BE49-F238E27FC236}">
                    <a16:creationId xmlns:a16="http://schemas.microsoft.com/office/drawing/2014/main" id="{65B91FBD-64F2-408F-A802-054037567476}"/>
                  </a:ext>
                </a:extLst>
              </xdr:cNvPr>
              <xdr:cNvCxnSpPr/>
            </xdr:nvCxnSpPr>
            <xdr:spPr>
              <a:xfrm>
                <a:off x="156173" y="6078572"/>
                <a:ext cx="7152228"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sp macro="" textlink="">
          <xdr:nvSpPr>
            <xdr:cNvPr id="196" name="テキスト ボックス 195">
              <a:extLst>
                <a:ext uri="{FF2B5EF4-FFF2-40B4-BE49-F238E27FC236}">
                  <a16:creationId xmlns:a16="http://schemas.microsoft.com/office/drawing/2014/main" id="{0D208F3B-668A-4002-8BB9-4EB7D29462DB}"/>
                </a:ext>
              </a:extLst>
            </xdr:cNvPr>
            <xdr:cNvSpPr txBox="1"/>
          </xdr:nvSpPr>
          <xdr:spPr>
            <a:xfrm>
              <a:off x="3321545" y="3714751"/>
              <a:ext cx="63873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数　　　量</a:t>
              </a:r>
            </a:p>
          </xdr:txBody>
        </xdr:sp>
        <xdr:sp macro="" textlink="">
          <xdr:nvSpPr>
            <xdr:cNvPr id="197" name="テキスト ボックス 196">
              <a:extLst>
                <a:ext uri="{FF2B5EF4-FFF2-40B4-BE49-F238E27FC236}">
                  <a16:creationId xmlns:a16="http://schemas.microsoft.com/office/drawing/2014/main" id="{C838B27C-D80B-4E96-B0F1-54BBCCD2D16B}"/>
                </a:ext>
              </a:extLst>
            </xdr:cNvPr>
            <xdr:cNvSpPr txBox="1"/>
          </xdr:nvSpPr>
          <xdr:spPr>
            <a:xfrm>
              <a:off x="4097699" y="3709147"/>
              <a:ext cx="34178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単位</a:t>
              </a:r>
            </a:p>
          </xdr:txBody>
        </xdr:sp>
        <xdr:sp macro="" textlink="">
          <xdr:nvSpPr>
            <xdr:cNvPr id="198" name="テキスト ボックス 197">
              <a:extLst>
                <a:ext uri="{FF2B5EF4-FFF2-40B4-BE49-F238E27FC236}">
                  <a16:creationId xmlns:a16="http://schemas.microsoft.com/office/drawing/2014/main" id="{8756F830-DC97-4B22-875F-55D74F644A56}"/>
                </a:ext>
              </a:extLst>
            </xdr:cNvPr>
            <xdr:cNvSpPr txBox="1"/>
          </xdr:nvSpPr>
          <xdr:spPr>
            <a:xfrm>
              <a:off x="4672355" y="3720353"/>
              <a:ext cx="577102"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単　　価</a:t>
              </a:r>
            </a:p>
          </xdr:txBody>
        </xdr:sp>
        <xdr:sp macro="" textlink="">
          <xdr:nvSpPr>
            <xdr:cNvPr id="199" name="テキスト ボックス 198">
              <a:extLst>
                <a:ext uri="{FF2B5EF4-FFF2-40B4-BE49-F238E27FC236}">
                  <a16:creationId xmlns:a16="http://schemas.microsoft.com/office/drawing/2014/main" id="{FEFD3F6E-2474-4E2C-A4E5-1F7FDBCA6B68}"/>
                </a:ext>
              </a:extLst>
            </xdr:cNvPr>
            <xdr:cNvSpPr txBox="1"/>
          </xdr:nvSpPr>
          <xdr:spPr>
            <a:xfrm>
              <a:off x="5783377" y="3714750"/>
              <a:ext cx="1137397"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金　　　　　額</a:t>
              </a:r>
            </a:p>
          </xdr:txBody>
        </xdr:sp>
        <xdr:sp macro="" textlink="">
          <xdr:nvSpPr>
            <xdr:cNvPr id="200" name="テキスト ボックス 199">
              <a:extLst>
                <a:ext uri="{FF2B5EF4-FFF2-40B4-BE49-F238E27FC236}">
                  <a16:creationId xmlns:a16="http://schemas.microsoft.com/office/drawing/2014/main" id="{086090F1-7FC8-47A7-A482-644F778DC02F}"/>
                </a:ext>
              </a:extLst>
            </xdr:cNvPr>
            <xdr:cNvSpPr txBox="1"/>
          </xdr:nvSpPr>
          <xdr:spPr>
            <a:xfrm>
              <a:off x="4757146" y="6605867"/>
              <a:ext cx="577102" cy="3552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計</a:t>
              </a:r>
            </a:p>
          </xdr:txBody>
        </xdr:sp>
      </xdr:grpSp>
      <xdr:cxnSp macro="">
        <xdr:nvCxnSpPr>
          <xdr:cNvPr id="191" name="直線コネクタ 190">
            <a:extLst>
              <a:ext uri="{FF2B5EF4-FFF2-40B4-BE49-F238E27FC236}">
                <a16:creationId xmlns:a16="http://schemas.microsoft.com/office/drawing/2014/main" id="{6C5A4499-706F-493B-8FFB-5C17FF96C70D}"/>
              </a:ext>
            </a:extLst>
          </xdr:cNvPr>
          <xdr:cNvCxnSpPr/>
        </xdr:nvCxnSpPr>
        <xdr:spPr>
          <a:xfrm>
            <a:off x="4743237" y="4078712"/>
            <a:ext cx="0" cy="2535251"/>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49</xdr:col>
      <xdr:colOff>19050</xdr:colOff>
      <xdr:row>1</xdr:row>
      <xdr:rowOff>294</xdr:rowOff>
    </xdr:from>
    <xdr:to>
      <xdr:col>60</xdr:col>
      <xdr:colOff>114300</xdr:colOff>
      <xdr:row>1</xdr:row>
      <xdr:rowOff>261937</xdr:rowOff>
    </xdr:to>
    <xdr:sp macro="" textlink="">
      <xdr:nvSpPr>
        <xdr:cNvPr id="2" name="テキスト ボックス 1">
          <a:extLst>
            <a:ext uri="{FF2B5EF4-FFF2-40B4-BE49-F238E27FC236}">
              <a16:creationId xmlns:a16="http://schemas.microsoft.com/office/drawing/2014/main" id="{AABF8A67-FEBE-4A5A-BD74-68B7397B5A6B}"/>
            </a:ext>
          </a:extLst>
        </xdr:cNvPr>
        <xdr:cNvSpPr txBox="1"/>
      </xdr:nvSpPr>
      <xdr:spPr>
        <a:xfrm>
          <a:off x="6534150" y="143169"/>
          <a:ext cx="1000125" cy="261643"/>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latin typeface="ＭＳ Ｐ明朝" panose="02020600040205080304" pitchFamily="18" charset="-128"/>
              <a:ea typeface="ＭＳ Ｐ明朝" panose="02020600040205080304" pitchFamily="18" charset="-128"/>
            </a:rPr>
            <a:t>現　場　用</a:t>
          </a:r>
        </a:p>
      </xdr:txBody>
    </xdr:sp>
    <xdr:clientData/>
  </xdr:twoCellAnchor>
  <xdr:twoCellAnchor>
    <xdr:from>
      <xdr:col>1</xdr:col>
      <xdr:colOff>0</xdr:colOff>
      <xdr:row>3</xdr:row>
      <xdr:rowOff>0</xdr:rowOff>
    </xdr:from>
    <xdr:to>
      <xdr:col>16</xdr:col>
      <xdr:colOff>9525</xdr:colOff>
      <xdr:row>4</xdr:row>
      <xdr:rowOff>11383</xdr:rowOff>
    </xdr:to>
    <xdr:grpSp>
      <xdr:nvGrpSpPr>
        <xdr:cNvPr id="3" name="グループ化 2">
          <a:extLst>
            <a:ext uri="{FF2B5EF4-FFF2-40B4-BE49-F238E27FC236}">
              <a16:creationId xmlns:a16="http://schemas.microsoft.com/office/drawing/2014/main" id="{0724911B-8B18-42EE-9F04-BA15D91B68AD}"/>
            </a:ext>
          </a:extLst>
        </xdr:cNvPr>
        <xdr:cNvGrpSpPr/>
      </xdr:nvGrpSpPr>
      <xdr:grpSpPr>
        <a:xfrm>
          <a:off x="142875" y="533400"/>
          <a:ext cx="3105150" cy="249508"/>
          <a:chOff x="146403" y="1732580"/>
          <a:chExt cx="3092123" cy="1074120"/>
        </a:xfrm>
      </xdr:grpSpPr>
      <xdr:grpSp>
        <xdr:nvGrpSpPr>
          <xdr:cNvPr id="4" name="グループ化 3">
            <a:extLst>
              <a:ext uri="{FF2B5EF4-FFF2-40B4-BE49-F238E27FC236}">
                <a16:creationId xmlns:a16="http://schemas.microsoft.com/office/drawing/2014/main" id="{5E029BBE-60A0-4C31-8C88-E950C00F9516}"/>
              </a:ext>
            </a:extLst>
          </xdr:cNvPr>
          <xdr:cNvGrpSpPr/>
        </xdr:nvGrpSpPr>
        <xdr:grpSpPr>
          <a:xfrm>
            <a:off x="146403" y="1732580"/>
            <a:ext cx="3092123" cy="1074120"/>
            <a:chOff x="210344" y="1365250"/>
            <a:chExt cx="2457210" cy="1062051"/>
          </a:xfrm>
        </xdr:grpSpPr>
        <xdr:cxnSp macro="">
          <xdr:nvCxnSpPr>
            <xdr:cNvPr id="6" name="直線コネクタ 5">
              <a:extLst>
                <a:ext uri="{FF2B5EF4-FFF2-40B4-BE49-F238E27FC236}">
                  <a16:creationId xmlns:a16="http://schemas.microsoft.com/office/drawing/2014/main" id="{51720EF2-0F8C-472D-9A2A-BD2FC4002364}"/>
                </a:ext>
              </a:extLst>
            </xdr:cNvPr>
            <xdr:cNvCxnSpPr/>
          </xdr:nvCxnSpPr>
          <xdr:spPr>
            <a:xfrm>
              <a:off x="948840" y="1401559"/>
              <a:ext cx="0" cy="1025742"/>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sp macro="" textlink="">
          <xdr:nvSpPr>
            <xdr:cNvPr id="7" name="角丸四角形 69">
              <a:extLst>
                <a:ext uri="{FF2B5EF4-FFF2-40B4-BE49-F238E27FC236}">
                  <a16:creationId xmlns:a16="http://schemas.microsoft.com/office/drawing/2014/main" id="{D58C6E53-D694-402A-93F8-3E77147E2570}"/>
                </a:ext>
              </a:extLst>
            </xdr:cNvPr>
            <xdr:cNvSpPr/>
          </xdr:nvSpPr>
          <xdr:spPr>
            <a:xfrm>
              <a:off x="210344" y="1365250"/>
              <a:ext cx="2457210" cy="1023940"/>
            </a:xfrm>
            <a:prstGeom prst="roundRect">
              <a:avLst>
                <a:gd name="adj" fmla="val 19529"/>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 name="テキスト ボックス 4">
            <a:extLst>
              <a:ext uri="{FF2B5EF4-FFF2-40B4-BE49-F238E27FC236}">
                <a16:creationId xmlns:a16="http://schemas.microsoft.com/office/drawing/2014/main" id="{3CAFB338-2AA0-4ECD-B362-8C2706C6F092}"/>
              </a:ext>
            </a:extLst>
          </xdr:cNvPr>
          <xdr:cNvSpPr txBox="1"/>
        </xdr:nvSpPr>
        <xdr:spPr>
          <a:xfrm>
            <a:off x="291702" y="1774030"/>
            <a:ext cx="666750" cy="925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注文番号</a:t>
            </a:r>
            <a:endParaRPr kumimoji="1" lang="en-US" altLang="ja-JP" sz="1100">
              <a:latin typeface="ＭＳ Ｐ明朝" panose="02020600040205080304" pitchFamily="18" charset="-128"/>
              <a:ea typeface="ＭＳ Ｐ明朝" panose="02020600040205080304" pitchFamily="18" charset="-128"/>
            </a:endParaRPr>
          </a:p>
        </xdr:txBody>
      </xdr:sp>
    </xdr:grpSp>
    <xdr:clientData/>
  </xdr:twoCellAnchor>
  <xdr:twoCellAnchor>
    <xdr:from>
      <xdr:col>1</xdr:col>
      <xdr:colOff>1</xdr:colOff>
      <xdr:row>5</xdr:row>
      <xdr:rowOff>5013</xdr:rowOff>
    </xdr:from>
    <xdr:to>
      <xdr:col>16</xdr:col>
      <xdr:colOff>4583</xdr:colOff>
      <xdr:row>9</xdr:row>
      <xdr:rowOff>1</xdr:rowOff>
    </xdr:to>
    <xdr:grpSp>
      <xdr:nvGrpSpPr>
        <xdr:cNvPr id="8" name="グループ化 7">
          <a:extLst>
            <a:ext uri="{FF2B5EF4-FFF2-40B4-BE49-F238E27FC236}">
              <a16:creationId xmlns:a16="http://schemas.microsoft.com/office/drawing/2014/main" id="{C4B9F3C8-B415-4F1B-80B8-7300E6D0AC19}"/>
            </a:ext>
          </a:extLst>
        </xdr:cNvPr>
        <xdr:cNvGrpSpPr/>
      </xdr:nvGrpSpPr>
      <xdr:grpSpPr>
        <a:xfrm>
          <a:off x="142876" y="824163"/>
          <a:ext cx="3100207" cy="661738"/>
          <a:chOff x="146403" y="690109"/>
          <a:chExt cx="3100035" cy="671087"/>
        </a:xfrm>
      </xdr:grpSpPr>
      <xdr:grpSp>
        <xdr:nvGrpSpPr>
          <xdr:cNvPr id="9" name="グループ化 8">
            <a:extLst>
              <a:ext uri="{FF2B5EF4-FFF2-40B4-BE49-F238E27FC236}">
                <a16:creationId xmlns:a16="http://schemas.microsoft.com/office/drawing/2014/main" id="{D1F4B43E-E713-46C4-8FAF-00A48107B4CF}"/>
              </a:ext>
            </a:extLst>
          </xdr:cNvPr>
          <xdr:cNvGrpSpPr/>
        </xdr:nvGrpSpPr>
        <xdr:grpSpPr>
          <a:xfrm>
            <a:off x="146403" y="690109"/>
            <a:ext cx="3100035" cy="671087"/>
            <a:chOff x="571500" y="685800"/>
            <a:chExt cx="2476500" cy="1381125"/>
          </a:xfrm>
        </xdr:grpSpPr>
        <xdr:grpSp>
          <xdr:nvGrpSpPr>
            <xdr:cNvPr id="11" name="グループ化 10">
              <a:extLst>
                <a:ext uri="{FF2B5EF4-FFF2-40B4-BE49-F238E27FC236}">
                  <a16:creationId xmlns:a16="http://schemas.microsoft.com/office/drawing/2014/main" id="{05F2DE71-8271-4C55-8FB9-C40573193C0B}"/>
                </a:ext>
              </a:extLst>
            </xdr:cNvPr>
            <xdr:cNvGrpSpPr/>
          </xdr:nvGrpSpPr>
          <xdr:grpSpPr>
            <a:xfrm>
              <a:off x="571500" y="685800"/>
              <a:ext cx="2476500" cy="1381125"/>
              <a:chOff x="571500" y="685800"/>
              <a:chExt cx="2476500" cy="1381125"/>
            </a:xfrm>
          </xdr:grpSpPr>
          <xdr:sp macro="" textlink="">
            <xdr:nvSpPr>
              <xdr:cNvPr id="13" name="角丸四角形 63">
                <a:extLst>
                  <a:ext uri="{FF2B5EF4-FFF2-40B4-BE49-F238E27FC236}">
                    <a16:creationId xmlns:a16="http://schemas.microsoft.com/office/drawing/2014/main" id="{DB14137B-CBF4-4697-96BA-56C70273B987}"/>
                  </a:ext>
                </a:extLst>
              </xdr:cNvPr>
              <xdr:cNvSpPr/>
            </xdr:nvSpPr>
            <xdr:spPr>
              <a:xfrm>
                <a:off x="571500" y="685800"/>
                <a:ext cx="2476500" cy="1381125"/>
              </a:xfrm>
              <a:prstGeom prst="roundRect">
                <a:avLst>
                  <a:gd name="adj" fmla="val 10179"/>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 name="直線コネクタ 13">
                <a:extLst>
                  <a:ext uri="{FF2B5EF4-FFF2-40B4-BE49-F238E27FC236}">
                    <a16:creationId xmlns:a16="http://schemas.microsoft.com/office/drawing/2014/main" id="{D2BD6C85-6248-49F4-AE77-0EC32D813EE7}"/>
                  </a:ext>
                </a:extLst>
              </xdr:cNvPr>
              <xdr:cNvCxnSpPr>
                <a:endCxn id="13" idx="3"/>
              </xdr:cNvCxnSpPr>
            </xdr:nvCxnSpPr>
            <xdr:spPr>
              <a:xfrm>
                <a:off x="859804" y="1365163"/>
                <a:ext cx="2188196" cy="11199"/>
              </a:xfrm>
              <a:prstGeom prst="lin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grpSp>
        <xdr:cxnSp macro="">
          <xdr:nvCxnSpPr>
            <xdr:cNvPr id="12" name="直線コネクタ 11">
              <a:extLst>
                <a:ext uri="{FF2B5EF4-FFF2-40B4-BE49-F238E27FC236}">
                  <a16:creationId xmlns:a16="http://schemas.microsoft.com/office/drawing/2014/main" id="{7D7A2B0E-360C-4B6A-945E-4C5D8C5672BE}"/>
                </a:ext>
              </a:extLst>
            </xdr:cNvPr>
            <xdr:cNvCxnSpPr/>
          </xdr:nvCxnSpPr>
          <xdr:spPr>
            <a:xfrm>
              <a:off x="850264" y="705080"/>
              <a:ext cx="0" cy="1361784"/>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 name="テキスト ボックス 9">
            <a:extLst>
              <a:ext uri="{FF2B5EF4-FFF2-40B4-BE49-F238E27FC236}">
                <a16:creationId xmlns:a16="http://schemas.microsoft.com/office/drawing/2014/main" id="{5CFE1B03-8FA4-4DDA-97F2-68C588358B61}"/>
              </a:ext>
            </a:extLst>
          </xdr:cNvPr>
          <xdr:cNvSpPr txBox="1"/>
        </xdr:nvSpPr>
        <xdr:spPr>
          <a:xfrm>
            <a:off x="172953" y="727720"/>
            <a:ext cx="296241" cy="601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工事名</a:t>
            </a:r>
          </a:p>
        </xdr:txBody>
      </xdr:sp>
    </xdr:grpSp>
    <xdr:clientData/>
  </xdr:twoCellAnchor>
  <xdr:twoCellAnchor>
    <xdr:from>
      <xdr:col>1</xdr:col>
      <xdr:colOff>3482</xdr:colOff>
      <xdr:row>10</xdr:row>
      <xdr:rowOff>3469</xdr:rowOff>
    </xdr:from>
    <xdr:to>
      <xdr:col>16</xdr:col>
      <xdr:colOff>5493</xdr:colOff>
      <xdr:row>24</xdr:row>
      <xdr:rowOff>16410</xdr:rowOff>
    </xdr:to>
    <xdr:grpSp>
      <xdr:nvGrpSpPr>
        <xdr:cNvPr id="15" name="グループ化 14">
          <a:extLst>
            <a:ext uri="{FF2B5EF4-FFF2-40B4-BE49-F238E27FC236}">
              <a16:creationId xmlns:a16="http://schemas.microsoft.com/office/drawing/2014/main" id="{F117C7A0-B025-4B93-9F1C-F0CB5F53B1EB}"/>
            </a:ext>
          </a:extLst>
        </xdr:cNvPr>
        <xdr:cNvGrpSpPr/>
      </xdr:nvGrpSpPr>
      <xdr:grpSpPr>
        <a:xfrm>
          <a:off x="146357" y="1536994"/>
          <a:ext cx="3097636" cy="1651241"/>
          <a:chOff x="207726" y="1365250"/>
          <a:chExt cx="2460746" cy="1031375"/>
        </a:xfrm>
      </xdr:grpSpPr>
      <xdr:sp macro="" textlink="">
        <xdr:nvSpPr>
          <xdr:cNvPr id="16" name="角丸四角形 76">
            <a:extLst>
              <a:ext uri="{FF2B5EF4-FFF2-40B4-BE49-F238E27FC236}">
                <a16:creationId xmlns:a16="http://schemas.microsoft.com/office/drawing/2014/main" id="{A881728B-7631-4537-BAD6-4FED8696C6B3}"/>
              </a:ext>
            </a:extLst>
          </xdr:cNvPr>
          <xdr:cNvSpPr/>
        </xdr:nvSpPr>
        <xdr:spPr>
          <a:xfrm>
            <a:off x="210344" y="1365250"/>
            <a:ext cx="2457210" cy="1023938"/>
          </a:xfrm>
          <a:prstGeom prst="roundRect">
            <a:avLst>
              <a:gd name="adj" fmla="val 6128"/>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7" name="グループ化 16">
            <a:extLst>
              <a:ext uri="{FF2B5EF4-FFF2-40B4-BE49-F238E27FC236}">
                <a16:creationId xmlns:a16="http://schemas.microsoft.com/office/drawing/2014/main" id="{3E81A7DC-76DD-4E47-8FBB-C9B78360F624}"/>
              </a:ext>
            </a:extLst>
          </xdr:cNvPr>
          <xdr:cNvGrpSpPr/>
        </xdr:nvGrpSpPr>
        <xdr:grpSpPr>
          <a:xfrm>
            <a:off x="207726" y="1367774"/>
            <a:ext cx="2460746" cy="1028851"/>
            <a:chOff x="207726" y="1385454"/>
            <a:chExt cx="2460746" cy="1046583"/>
          </a:xfrm>
        </xdr:grpSpPr>
        <xdr:cxnSp macro="">
          <xdr:nvCxnSpPr>
            <xdr:cNvPr id="18" name="直線コネクタ 17">
              <a:extLst>
                <a:ext uri="{FF2B5EF4-FFF2-40B4-BE49-F238E27FC236}">
                  <a16:creationId xmlns:a16="http://schemas.microsoft.com/office/drawing/2014/main" id="{B084162E-FFD5-4BE8-A5D1-73AAE9F70998}"/>
                </a:ext>
              </a:extLst>
            </xdr:cNvPr>
            <xdr:cNvCxnSpPr/>
          </xdr:nvCxnSpPr>
          <xdr:spPr>
            <a:xfrm>
              <a:off x="1712739" y="1389783"/>
              <a:ext cx="0" cy="103909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5FE7D558-28BA-4B33-9B72-AC61F31C6D63}"/>
                </a:ext>
              </a:extLst>
            </xdr:cNvPr>
            <xdr:cNvCxnSpPr/>
          </xdr:nvCxnSpPr>
          <xdr:spPr>
            <a:xfrm>
              <a:off x="1519874" y="1385454"/>
              <a:ext cx="0" cy="1043422"/>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EEB1E7D5-7EDA-4848-BF32-494D03DACFB2}"/>
                </a:ext>
              </a:extLst>
            </xdr:cNvPr>
            <xdr:cNvCxnSpPr/>
          </xdr:nvCxnSpPr>
          <xdr:spPr>
            <a:xfrm>
              <a:off x="1334521" y="1392947"/>
              <a:ext cx="0" cy="103909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2A0DFE3E-CB74-43CF-B7A7-239A1EA42D99}"/>
                </a:ext>
              </a:extLst>
            </xdr:cNvPr>
            <xdr:cNvCxnSpPr/>
          </xdr:nvCxnSpPr>
          <xdr:spPr>
            <a:xfrm>
              <a:off x="1146771" y="1394112"/>
              <a:ext cx="0" cy="103476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68814E9D-D275-4725-81F1-A80A7A63B00C}"/>
                </a:ext>
              </a:extLst>
            </xdr:cNvPr>
            <xdr:cNvCxnSpPr/>
          </xdr:nvCxnSpPr>
          <xdr:spPr>
            <a:xfrm>
              <a:off x="949532" y="1385454"/>
              <a:ext cx="0" cy="1043419"/>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F6613C42-9F9E-4C3F-BEA2-EF31944D9990}"/>
                </a:ext>
              </a:extLst>
            </xdr:cNvPr>
            <xdr:cNvCxnSpPr/>
          </xdr:nvCxnSpPr>
          <xdr:spPr>
            <a:xfrm>
              <a:off x="211832" y="1777488"/>
              <a:ext cx="245323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A86FCFC8-B482-4B2D-8806-2BCFA1F60F57}"/>
                </a:ext>
              </a:extLst>
            </xdr:cNvPr>
            <xdr:cNvCxnSpPr/>
          </xdr:nvCxnSpPr>
          <xdr:spPr>
            <a:xfrm>
              <a:off x="207726" y="2184338"/>
              <a:ext cx="245561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2BDECFDE-6C37-43F1-A20D-72CA75DF98BA}"/>
                </a:ext>
              </a:extLst>
            </xdr:cNvPr>
            <xdr:cNvCxnSpPr/>
          </xdr:nvCxnSpPr>
          <xdr:spPr>
            <a:xfrm>
              <a:off x="1901613" y="1385454"/>
              <a:ext cx="0" cy="1039091"/>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DDD5E3BF-A25F-4FF1-9AED-56E8D3869C41}"/>
                </a:ext>
              </a:extLst>
            </xdr:cNvPr>
            <xdr:cNvCxnSpPr/>
          </xdr:nvCxnSpPr>
          <xdr:spPr>
            <a:xfrm>
              <a:off x="2096054" y="1385455"/>
              <a:ext cx="0" cy="1043422"/>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7FA478BD-919F-4DB4-9451-59DB53D20EC8}"/>
                </a:ext>
              </a:extLst>
            </xdr:cNvPr>
            <xdr:cNvCxnSpPr/>
          </xdr:nvCxnSpPr>
          <xdr:spPr>
            <a:xfrm>
              <a:off x="2286555" y="1385455"/>
              <a:ext cx="0" cy="103909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24EE3211-318B-47A7-B6FA-A28B37453FF0}"/>
                </a:ext>
              </a:extLst>
            </xdr:cNvPr>
            <xdr:cNvCxnSpPr/>
          </xdr:nvCxnSpPr>
          <xdr:spPr>
            <a:xfrm>
              <a:off x="2477055" y="1385455"/>
              <a:ext cx="0" cy="103909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362ED46F-5AA3-43CE-9026-2BDE8A9D571A}"/>
                </a:ext>
              </a:extLst>
            </xdr:cNvPr>
            <xdr:cNvCxnSpPr/>
          </xdr:nvCxnSpPr>
          <xdr:spPr>
            <a:xfrm>
              <a:off x="213843" y="1581940"/>
              <a:ext cx="245323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22811B5E-A239-45F0-B069-57377F53A402}"/>
                </a:ext>
              </a:extLst>
            </xdr:cNvPr>
            <xdr:cNvCxnSpPr/>
          </xdr:nvCxnSpPr>
          <xdr:spPr>
            <a:xfrm>
              <a:off x="215236" y="1981533"/>
              <a:ext cx="245323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1</xdr:col>
          <xdr:colOff>2800</xdr:colOff>
          <xdr:row>25</xdr:row>
          <xdr:rowOff>5602</xdr:rowOff>
        </xdr:from>
        <xdr:to>
          <xdr:col>16</xdr:col>
          <xdr:colOff>2800</xdr:colOff>
          <xdr:row>30</xdr:row>
          <xdr:rowOff>5602</xdr:rowOff>
        </xdr:to>
        <xdr:pic>
          <xdr:nvPicPr>
            <xdr:cNvPr id="31" name="図 30">
              <a:extLst>
                <a:ext uri="{FF2B5EF4-FFF2-40B4-BE49-F238E27FC236}">
                  <a16:creationId xmlns:a16="http://schemas.microsoft.com/office/drawing/2014/main" id="{92763E87-9D75-4A97-867B-7F66A7E6E9D7}"/>
                </a:ext>
              </a:extLst>
            </xdr:cNvPr>
            <xdr:cNvPicPr>
              <a:picLocks noChangeAspect="1" noChangeArrowheads="1"/>
              <a:extLst>
                <a:ext uri="{84589F7E-364E-4C9E-8A38-B11213B215E9}">
                  <a14:cameraTool cellRange="入力用!$B$26:$P$30" spid="_x0000_s24602"/>
                </a:ext>
              </a:extLst>
            </xdr:cNvPicPr>
          </xdr:nvPicPr>
          <xdr:blipFill>
            <a:blip xmlns:r="http://schemas.openxmlformats.org/officeDocument/2006/relationships" r:embed="rId1"/>
            <a:srcRect/>
            <a:stretch>
              <a:fillRect/>
            </a:stretch>
          </xdr:blipFill>
          <xdr:spPr bwMode="auto">
            <a:xfrm>
              <a:off x="145675" y="3272677"/>
              <a:ext cx="3095625" cy="581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38629</xdr:colOff>
      <xdr:row>23</xdr:row>
      <xdr:rowOff>135060</xdr:rowOff>
    </xdr:from>
    <xdr:to>
      <xdr:col>58</xdr:col>
      <xdr:colOff>103863</xdr:colOff>
      <xdr:row>26</xdr:row>
      <xdr:rowOff>91437</xdr:rowOff>
    </xdr:to>
    <xdr:grpSp>
      <xdr:nvGrpSpPr>
        <xdr:cNvPr id="32" name="グループ化 31">
          <a:extLst>
            <a:ext uri="{FF2B5EF4-FFF2-40B4-BE49-F238E27FC236}">
              <a16:creationId xmlns:a16="http://schemas.microsoft.com/office/drawing/2014/main" id="{5A1A0ECB-598A-4A58-A70E-C05CD1D1B110}"/>
            </a:ext>
          </a:extLst>
        </xdr:cNvPr>
        <xdr:cNvGrpSpPr/>
      </xdr:nvGrpSpPr>
      <xdr:grpSpPr>
        <a:xfrm>
          <a:off x="6934729" y="3164010"/>
          <a:ext cx="303359" cy="337377"/>
          <a:chOff x="4090811" y="2187686"/>
          <a:chExt cx="311150" cy="336987"/>
        </a:xfrm>
      </xdr:grpSpPr>
      <xdr:sp macro="" textlink="">
        <xdr:nvSpPr>
          <xdr:cNvPr id="33" name="テキスト ボックス 32">
            <a:extLst>
              <a:ext uri="{FF2B5EF4-FFF2-40B4-BE49-F238E27FC236}">
                <a16:creationId xmlns:a16="http://schemas.microsoft.com/office/drawing/2014/main" id="{642561DC-5B76-479A-9642-70F20C16F3B4}"/>
              </a:ext>
            </a:extLst>
          </xdr:cNvPr>
          <xdr:cNvSpPr txBox="1"/>
        </xdr:nvSpPr>
        <xdr:spPr>
          <a:xfrm>
            <a:off x="4090811" y="2187686"/>
            <a:ext cx="311150" cy="336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700">
                <a:latin typeface="ＭＳ Ｐ明朝" panose="02020600040205080304" pitchFamily="18" charset="-128"/>
                <a:ea typeface="ＭＳ Ｐ明朝" panose="02020600040205080304" pitchFamily="18" charset="-128"/>
              </a:rPr>
              <a:t>印</a:t>
            </a:r>
          </a:p>
        </xdr:txBody>
      </xdr:sp>
      <xdr:sp macro="" textlink="">
        <xdr:nvSpPr>
          <xdr:cNvPr id="34" name="円/楕円 292">
            <a:extLst>
              <a:ext uri="{FF2B5EF4-FFF2-40B4-BE49-F238E27FC236}">
                <a16:creationId xmlns:a16="http://schemas.microsoft.com/office/drawing/2014/main" id="{DADA0AC5-FE87-41D0-A308-E4AD4A9FA902}"/>
              </a:ext>
            </a:extLst>
          </xdr:cNvPr>
          <xdr:cNvSpPr>
            <a:spLocks noChangeAspect="1"/>
          </xdr:cNvSpPr>
        </xdr:nvSpPr>
        <xdr:spPr>
          <a:xfrm>
            <a:off x="4171157" y="2282958"/>
            <a:ext cx="145725" cy="14578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xdr:twoCellAnchor editAs="absolute">
    <xdr:from>
      <xdr:col>17</xdr:col>
      <xdr:colOff>5612</xdr:colOff>
      <xdr:row>13</xdr:row>
      <xdr:rowOff>3245</xdr:rowOff>
    </xdr:from>
    <xdr:to>
      <xdr:col>61</xdr:col>
      <xdr:colOff>15040</xdr:colOff>
      <xdr:row>30</xdr:row>
      <xdr:rowOff>42</xdr:rowOff>
    </xdr:to>
    <xdr:grpSp>
      <xdr:nvGrpSpPr>
        <xdr:cNvPr id="35" name="グループ化 34">
          <a:extLst>
            <a:ext uri="{FF2B5EF4-FFF2-40B4-BE49-F238E27FC236}">
              <a16:creationId xmlns:a16="http://schemas.microsoft.com/office/drawing/2014/main" id="{80D457C4-D913-4BBE-B516-7309B6460A0D}"/>
            </a:ext>
          </a:extLst>
        </xdr:cNvPr>
        <xdr:cNvGrpSpPr/>
      </xdr:nvGrpSpPr>
      <xdr:grpSpPr>
        <a:xfrm>
          <a:off x="3386987" y="1927295"/>
          <a:ext cx="4190903" cy="1920847"/>
          <a:chOff x="3436327" y="1697405"/>
          <a:chExt cx="4097200" cy="1692758"/>
        </a:xfrm>
      </xdr:grpSpPr>
      <xdr:sp macro="" textlink="">
        <xdr:nvSpPr>
          <xdr:cNvPr id="36" name="角丸四角形 191">
            <a:extLst>
              <a:ext uri="{FF2B5EF4-FFF2-40B4-BE49-F238E27FC236}">
                <a16:creationId xmlns:a16="http://schemas.microsoft.com/office/drawing/2014/main" id="{E9093136-59A5-4290-A94D-3EF4031B36E7}"/>
              </a:ext>
            </a:extLst>
          </xdr:cNvPr>
          <xdr:cNvSpPr/>
        </xdr:nvSpPr>
        <xdr:spPr>
          <a:xfrm>
            <a:off x="3436327" y="1702044"/>
            <a:ext cx="4093460" cy="1683676"/>
          </a:xfrm>
          <a:prstGeom prst="roundRect">
            <a:avLst>
              <a:gd name="adj" fmla="val 505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7" name="直線コネクタ 36">
            <a:extLst>
              <a:ext uri="{FF2B5EF4-FFF2-40B4-BE49-F238E27FC236}">
                <a16:creationId xmlns:a16="http://schemas.microsoft.com/office/drawing/2014/main" id="{F3CAE49D-27D2-4292-AB98-D3D13D8BE656}"/>
              </a:ext>
            </a:extLst>
          </xdr:cNvPr>
          <xdr:cNvCxnSpPr/>
        </xdr:nvCxnSpPr>
        <xdr:spPr>
          <a:xfrm>
            <a:off x="3443991" y="3084385"/>
            <a:ext cx="408953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850BA108-CDB6-4985-9238-B32787ABC07E}"/>
              </a:ext>
            </a:extLst>
          </xdr:cNvPr>
          <xdr:cNvCxnSpPr/>
        </xdr:nvCxnSpPr>
        <xdr:spPr>
          <a:xfrm>
            <a:off x="4131915" y="3087847"/>
            <a:ext cx="0" cy="30231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28DD4EF4-B160-4E58-B867-A18659F7B4F3}"/>
              </a:ext>
            </a:extLst>
          </xdr:cNvPr>
          <xdr:cNvCxnSpPr/>
        </xdr:nvCxnSpPr>
        <xdr:spPr>
          <a:xfrm>
            <a:off x="5533361" y="3087847"/>
            <a:ext cx="0" cy="29787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F426C7F6-E549-4590-8099-783B03636A54}"/>
              </a:ext>
            </a:extLst>
          </xdr:cNvPr>
          <xdr:cNvCxnSpPr/>
        </xdr:nvCxnSpPr>
        <xdr:spPr>
          <a:xfrm>
            <a:off x="6244794" y="3087847"/>
            <a:ext cx="0" cy="29388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F9E24674-D0DE-4419-AB8C-BFEB5160E61C}"/>
              </a:ext>
            </a:extLst>
          </xdr:cNvPr>
          <xdr:cNvCxnSpPr/>
        </xdr:nvCxnSpPr>
        <xdr:spPr>
          <a:xfrm>
            <a:off x="3442829" y="1968436"/>
            <a:ext cx="408953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a:extLst>
              <a:ext uri="{FF2B5EF4-FFF2-40B4-BE49-F238E27FC236}">
                <a16:creationId xmlns:a16="http://schemas.microsoft.com/office/drawing/2014/main" id="{FA6B2279-5556-4A57-9808-9681D87FAA2F}"/>
              </a:ext>
            </a:extLst>
          </xdr:cNvPr>
          <xdr:cNvCxnSpPr/>
        </xdr:nvCxnSpPr>
        <xdr:spPr>
          <a:xfrm>
            <a:off x="4766390" y="1697405"/>
            <a:ext cx="0" cy="27757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61</xdr:col>
      <xdr:colOff>134470</xdr:colOff>
      <xdr:row>4</xdr:row>
      <xdr:rowOff>43355</xdr:rowOff>
    </xdr:from>
    <xdr:to>
      <xdr:col>78</xdr:col>
      <xdr:colOff>180577</xdr:colOff>
      <xdr:row>16</xdr:row>
      <xdr:rowOff>15040</xdr:rowOff>
    </xdr:to>
    <xdr:grpSp>
      <xdr:nvGrpSpPr>
        <xdr:cNvPr id="47" name="グループ化 46">
          <a:extLst>
            <a:ext uri="{FF2B5EF4-FFF2-40B4-BE49-F238E27FC236}">
              <a16:creationId xmlns:a16="http://schemas.microsoft.com/office/drawing/2014/main" id="{311EF4F6-F25B-4B2D-8B33-731CCA4CD65D}"/>
            </a:ext>
          </a:extLst>
        </xdr:cNvPr>
        <xdr:cNvGrpSpPr/>
      </xdr:nvGrpSpPr>
      <xdr:grpSpPr>
        <a:xfrm>
          <a:off x="7697320" y="814880"/>
          <a:ext cx="2855982" cy="1438535"/>
          <a:chOff x="7519182" y="682601"/>
          <a:chExt cx="2863069" cy="1787339"/>
        </a:xfrm>
      </xdr:grpSpPr>
      <xdr:grpSp>
        <xdr:nvGrpSpPr>
          <xdr:cNvPr id="48" name="グループ化 47">
            <a:extLst>
              <a:ext uri="{FF2B5EF4-FFF2-40B4-BE49-F238E27FC236}">
                <a16:creationId xmlns:a16="http://schemas.microsoft.com/office/drawing/2014/main" id="{C106CB23-352F-4CF5-BF4E-9FDFD1B9F2C9}"/>
              </a:ext>
            </a:extLst>
          </xdr:cNvPr>
          <xdr:cNvGrpSpPr/>
        </xdr:nvGrpSpPr>
        <xdr:grpSpPr>
          <a:xfrm>
            <a:off x="7519182" y="682601"/>
            <a:ext cx="2863069" cy="1787339"/>
            <a:chOff x="7519182" y="2397101"/>
            <a:chExt cx="2863069" cy="1787339"/>
          </a:xfrm>
        </xdr:grpSpPr>
        <xdr:grpSp>
          <xdr:nvGrpSpPr>
            <xdr:cNvPr id="61" name="グループ化 60">
              <a:extLst>
                <a:ext uri="{FF2B5EF4-FFF2-40B4-BE49-F238E27FC236}">
                  <a16:creationId xmlns:a16="http://schemas.microsoft.com/office/drawing/2014/main" id="{FC2C0BCF-A7EA-4556-A492-6F6D511C3E2C}"/>
                </a:ext>
              </a:extLst>
            </xdr:cNvPr>
            <xdr:cNvGrpSpPr/>
          </xdr:nvGrpSpPr>
          <xdr:grpSpPr>
            <a:xfrm>
              <a:off x="7519182" y="2397101"/>
              <a:ext cx="2863069" cy="1787339"/>
              <a:chOff x="7519182" y="2397101"/>
              <a:chExt cx="2863069" cy="1787339"/>
            </a:xfrm>
          </xdr:grpSpPr>
          <xdr:cxnSp macro="">
            <xdr:nvCxnSpPr>
              <xdr:cNvPr id="63" name="直線コネクタ 62">
                <a:extLst>
                  <a:ext uri="{FF2B5EF4-FFF2-40B4-BE49-F238E27FC236}">
                    <a16:creationId xmlns:a16="http://schemas.microsoft.com/office/drawing/2014/main" id="{FC5936FE-35F2-4530-A2D3-7D8209ED0A13}"/>
                  </a:ext>
                </a:extLst>
              </xdr:cNvPr>
              <xdr:cNvCxnSpPr/>
            </xdr:nvCxnSpPr>
            <xdr:spPr>
              <a:xfrm>
                <a:off x="9060940" y="2404310"/>
                <a:ext cx="0" cy="1773911"/>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6EC745D9-016B-4A06-8C97-2909955CE8C3}"/>
                  </a:ext>
                </a:extLst>
              </xdr:cNvPr>
              <xdr:cNvCxnSpPr/>
            </xdr:nvCxnSpPr>
            <xdr:spPr>
              <a:xfrm>
                <a:off x="9248118" y="2402035"/>
                <a:ext cx="0" cy="1769637"/>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C485DCA1-7F4D-4BEE-9A22-4ACDD42C2FCD}"/>
                  </a:ext>
                </a:extLst>
              </xdr:cNvPr>
              <xdr:cNvCxnSpPr/>
            </xdr:nvCxnSpPr>
            <xdr:spPr>
              <a:xfrm>
                <a:off x="8875535" y="2411208"/>
                <a:ext cx="0" cy="1773232"/>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a:extLst>
                  <a:ext uri="{FF2B5EF4-FFF2-40B4-BE49-F238E27FC236}">
                    <a16:creationId xmlns:a16="http://schemas.microsoft.com/office/drawing/2014/main" id="{0E77CEFB-B6F1-4FA3-827D-ADBC25BE5469}"/>
                  </a:ext>
                </a:extLst>
              </xdr:cNvPr>
              <xdr:cNvCxnSpPr/>
            </xdr:nvCxnSpPr>
            <xdr:spPr>
              <a:xfrm>
                <a:off x="8106270" y="2996409"/>
                <a:ext cx="0" cy="590581"/>
              </a:xfrm>
              <a:prstGeom prst="line">
                <a:avLst/>
              </a:prstGeom>
              <a:ln w="635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a:extLst>
                  <a:ext uri="{FF2B5EF4-FFF2-40B4-BE49-F238E27FC236}">
                    <a16:creationId xmlns:a16="http://schemas.microsoft.com/office/drawing/2014/main" id="{075C6726-362E-47AB-BAF2-4C000F1F33D9}"/>
                  </a:ext>
                </a:extLst>
              </xdr:cNvPr>
              <xdr:cNvCxnSpPr/>
            </xdr:nvCxnSpPr>
            <xdr:spPr>
              <a:xfrm>
                <a:off x="8673083" y="2409825"/>
                <a:ext cx="0" cy="1762174"/>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a:extLst>
                  <a:ext uri="{FF2B5EF4-FFF2-40B4-BE49-F238E27FC236}">
                    <a16:creationId xmlns:a16="http://schemas.microsoft.com/office/drawing/2014/main" id="{0A2607A7-542A-4992-8627-26C5EE741348}"/>
                  </a:ext>
                </a:extLst>
              </xdr:cNvPr>
              <xdr:cNvCxnSpPr/>
            </xdr:nvCxnSpPr>
            <xdr:spPr>
              <a:xfrm>
                <a:off x="9442104" y="2410900"/>
                <a:ext cx="0" cy="176110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a:extLst>
                  <a:ext uri="{FF2B5EF4-FFF2-40B4-BE49-F238E27FC236}">
                    <a16:creationId xmlns:a16="http://schemas.microsoft.com/office/drawing/2014/main" id="{B8C49A04-18AB-4659-9FFE-EFA74AEE1FBF}"/>
                  </a:ext>
                </a:extLst>
              </xdr:cNvPr>
              <xdr:cNvCxnSpPr/>
            </xdr:nvCxnSpPr>
            <xdr:spPr>
              <a:xfrm>
                <a:off x="9818340" y="2397101"/>
                <a:ext cx="0" cy="1786405"/>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a:extLst>
                  <a:ext uri="{FF2B5EF4-FFF2-40B4-BE49-F238E27FC236}">
                    <a16:creationId xmlns:a16="http://schemas.microsoft.com/office/drawing/2014/main" id="{3BEFCCA3-57CF-41DA-95EE-2C5E65DA4B5A}"/>
                  </a:ext>
                </a:extLst>
              </xdr:cNvPr>
              <xdr:cNvCxnSpPr/>
            </xdr:nvCxnSpPr>
            <xdr:spPr>
              <a:xfrm>
                <a:off x="9635811" y="2416816"/>
                <a:ext cx="0" cy="1767321"/>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a:extLst>
                  <a:ext uri="{FF2B5EF4-FFF2-40B4-BE49-F238E27FC236}">
                    <a16:creationId xmlns:a16="http://schemas.microsoft.com/office/drawing/2014/main" id="{86123E15-737F-46E5-8663-856F66EBF11D}"/>
                  </a:ext>
                </a:extLst>
              </xdr:cNvPr>
              <xdr:cNvCxnSpPr/>
            </xdr:nvCxnSpPr>
            <xdr:spPr>
              <a:xfrm>
                <a:off x="10012842" y="2398085"/>
                <a:ext cx="0" cy="1772457"/>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sp macro="" textlink="">
            <xdr:nvSpPr>
              <xdr:cNvPr id="72" name="角丸四角形 51">
                <a:extLst>
                  <a:ext uri="{FF2B5EF4-FFF2-40B4-BE49-F238E27FC236}">
                    <a16:creationId xmlns:a16="http://schemas.microsoft.com/office/drawing/2014/main" id="{40EA0702-587D-47D6-B4AF-A6B7231BF6E3}"/>
                  </a:ext>
                </a:extLst>
              </xdr:cNvPr>
              <xdr:cNvSpPr/>
            </xdr:nvSpPr>
            <xdr:spPr>
              <a:xfrm>
                <a:off x="7524751" y="2400300"/>
                <a:ext cx="2857500" cy="1773135"/>
              </a:xfrm>
              <a:prstGeom prst="roundRect">
                <a:avLst>
                  <a:gd name="adj" fmla="val 362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3" name="直線コネクタ 72">
                <a:extLst>
                  <a:ext uri="{FF2B5EF4-FFF2-40B4-BE49-F238E27FC236}">
                    <a16:creationId xmlns:a16="http://schemas.microsoft.com/office/drawing/2014/main" id="{832EC7A2-FB14-4854-97FF-C3D9E2567671}"/>
                  </a:ext>
                </a:extLst>
              </xdr:cNvPr>
              <xdr:cNvCxnSpPr/>
            </xdr:nvCxnSpPr>
            <xdr:spPr>
              <a:xfrm>
                <a:off x="10198904" y="2405062"/>
                <a:ext cx="0" cy="1771396"/>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a:extLst>
                  <a:ext uri="{FF2B5EF4-FFF2-40B4-BE49-F238E27FC236}">
                    <a16:creationId xmlns:a16="http://schemas.microsoft.com/office/drawing/2014/main" id="{F9AA5039-368B-4983-A54F-832D9EADDBE5}"/>
                  </a:ext>
                </a:extLst>
              </xdr:cNvPr>
              <xdr:cNvCxnSpPr/>
            </xdr:nvCxnSpPr>
            <xdr:spPr>
              <a:xfrm>
                <a:off x="7524750" y="2700361"/>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a:extLst>
                  <a:ext uri="{FF2B5EF4-FFF2-40B4-BE49-F238E27FC236}">
                    <a16:creationId xmlns:a16="http://schemas.microsoft.com/office/drawing/2014/main" id="{F391058A-4A22-4809-BBFD-8C19501A9158}"/>
                  </a:ext>
                </a:extLst>
              </xdr:cNvPr>
              <xdr:cNvCxnSpPr/>
            </xdr:nvCxnSpPr>
            <xdr:spPr>
              <a:xfrm>
                <a:off x="7524750" y="2989509"/>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a:extLst>
                  <a:ext uri="{FF2B5EF4-FFF2-40B4-BE49-F238E27FC236}">
                    <a16:creationId xmlns:a16="http://schemas.microsoft.com/office/drawing/2014/main" id="{706B35BC-23EB-4426-9444-F70924C3FC54}"/>
                  </a:ext>
                </a:extLst>
              </xdr:cNvPr>
              <xdr:cNvCxnSpPr/>
            </xdr:nvCxnSpPr>
            <xdr:spPr>
              <a:xfrm>
                <a:off x="7519182" y="3291014"/>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a:extLst>
                  <a:ext uri="{FF2B5EF4-FFF2-40B4-BE49-F238E27FC236}">
                    <a16:creationId xmlns:a16="http://schemas.microsoft.com/office/drawing/2014/main" id="{2D4B4119-6CEE-414D-9075-5FE9CB9217BF}"/>
                  </a:ext>
                </a:extLst>
              </xdr:cNvPr>
              <xdr:cNvCxnSpPr/>
            </xdr:nvCxnSpPr>
            <xdr:spPr>
              <a:xfrm>
                <a:off x="7530317" y="3585617"/>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748E59E1-0F29-46ED-B9F0-CF4DC403F495}"/>
                  </a:ext>
                </a:extLst>
              </xdr:cNvPr>
              <xdr:cNvCxnSpPr/>
            </xdr:nvCxnSpPr>
            <xdr:spPr>
              <a:xfrm>
                <a:off x="7530317" y="3891396"/>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62" name="テキスト ボックス 61">
              <a:extLst>
                <a:ext uri="{FF2B5EF4-FFF2-40B4-BE49-F238E27FC236}">
                  <a16:creationId xmlns:a16="http://schemas.microsoft.com/office/drawing/2014/main" id="{97A269AC-EFE5-41ED-AC4D-A78880A87ED5}"/>
                </a:ext>
              </a:extLst>
            </xdr:cNvPr>
            <xdr:cNvSpPr txBox="1"/>
          </xdr:nvSpPr>
          <xdr:spPr>
            <a:xfrm>
              <a:off x="7539038" y="2426077"/>
              <a:ext cx="1109662" cy="264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契　 約 　金 　額</a:t>
              </a:r>
            </a:p>
          </xdr:txBody>
        </xdr:sp>
      </xdr:grpSp>
      <xdr:sp macro="" textlink="">
        <xdr:nvSpPr>
          <xdr:cNvPr id="49" name="テキスト ボックス 48">
            <a:extLst>
              <a:ext uri="{FF2B5EF4-FFF2-40B4-BE49-F238E27FC236}">
                <a16:creationId xmlns:a16="http://schemas.microsoft.com/office/drawing/2014/main" id="{8939FC71-820E-4C5E-A86C-94CEB5AC3F44}"/>
              </a:ext>
            </a:extLst>
          </xdr:cNvPr>
          <xdr:cNvSpPr txBox="1"/>
        </xdr:nvSpPr>
        <xdr:spPr>
          <a:xfrm>
            <a:off x="7543800" y="1017345"/>
            <a:ext cx="1109663" cy="223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前回迄の出来高</a:t>
            </a:r>
          </a:p>
        </xdr:txBody>
      </xdr:sp>
      <xdr:sp macro="" textlink="">
        <xdr:nvSpPr>
          <xdr:cNvPr id="50" name="テキスト ボックス 49">
            <a:extLst>
              <a:ext uri="{FF2B5EF4-FFF2-40B4-BE49-F238E27FC236}">
                <a16:creationId xmlns:a16="http://schemas.microsoft.com/office/drawing/2014/main" id="{F26E6867-E73C-40CC-BAC6-2EDDA7EBCB72}"/>
              </a:ext>
            </a:extLst>
          </xdr:cNvPr>
          <xdr:cNvSpPr txBox="1"/>
        </xdr:nvSpPr>
        <xdr:spPr>
          <a:xfrm>
            <a:off x="7556545" y="1883195"/>
            <a:ext cx="1109663" cy="287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出</a:t>
            </a:r>
            <a:r>
              <a:rPr kumimoji="1" lang="ja-JP" altLang="en-US" sz="8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来</a:t>
            </a:r>
            <a:r>
              <a:rPr kumimoji="1" lang="ja-JP" altLang="en-US" sz="8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高</a:t>
            </a:r>
            <a:r>
              <a:rPr kumimoji="1" lang="ja-JP" altLang="en-US" sz="8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入</a:t>
            </a:r>
            <a:r>
              <a:rPr kumimoji="1" lang="ja-JP" altLang="en-US" sz="8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金</a:t>
            </a:r>
            <a:r>
              <a:rPr kumimoji="1" lang="ja-JP" altLang="en-US" sz="8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額</a:t>
            </a:r>
          </a:p>
        </xdr:txBody>
      </xdr:sp>
      <xdr:sp macro="" textlink="">
        <xdr:nvSpPr>
          <xdr:cNvPr id="51" name="テキスト ボックス 50">
            <a:extLst>
              <a:ext uri="{FF2B5EF4-FFF2-40B4-BE49-F238E27FC236}">
                <a16:creationId xmlns:a16="http://schemas.microsoft.com/office/drawing/2014/main" id="{3353E078-F634-4FF6-AD12-CE8562BA1DB4}"/>
              </a:ext>
            </a:extLst>
          </xdr:cNvPr>
          <xdr:cNvSpPr txBox="1"/>
        </xdr:nvSpPr>
        <xdr:spPr>
          <a:xfrm>
            <a:off x="7562114" y="2204683"/>
            <a:ext cx="1109663" cy="223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契　 約　 残 　高</a:t>
            </a:r>
          </a:p>
        </xdr:txBody>
      </xdr:sp>
      <xdr:grpSp>
        <xdr:nvGrpSpPr>
          <xdr:cNvPr id="52" name="グループ化 51">
            <a:extLst>
              <a:ext uri="{FF2B5EF4-FFF2-40B4-BE49-F238E27FC236}">
                <a16:creationId xmlns:a16="http://schemas.microsoft.com/office/drawing/2014/main" id="{36287F3A-CF2F-46BD-9967-57EDDCD87BAD}"/>
              </a:ext>
            </a:extLst>
          </xdr:cNvPr>
          <xdr:cNvGrpSpPr/>
        </xdr:nvGrpSpPr>
        <xdr:grpSpPr>
          <a:xfrm>
            <a:off x="7593035" y="1285581"/>
            <a:ext cx="476250" cy="299475"/>
            <a:chOff x="267019" y="2497605"/>
            <a:chExt cx="362858" cy="322617"/>
          </a:xfrm>
        </xdr:grpSpPr>
        <xdr:sp macro="" textlink="">
          <xdr:nvSpPr>
            <xdr:cNvPr id="59" name="テキスト ボックス 58">
              <a:extLst>
                <a:ext uri="{FF2B5EF4-FFF2-40B4-BE49-F238E27FC236}">
                  <a16:creationId xmlns:a16="http://schemas.microsoft.com/office/drawing/2014/main" id="{63E90F92-9036-4F48-9BB9-91651DDCB487}"/>
                </a:ext>
              </a:extLst>
            </xdr:cNvPr>
            <xdr:cNvSpPr txBox="1"/>
          </xdr:nvSpPr>
          <xdr:spPr>
            <a:xfrm>
              <a:off x="267020" y="2497605"/>
              <a:ext cx="362857" cy="167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latin typeface="ＭＳ Ｐ明朝" panose="02020600040205080304" pitchFamily="18" charset="-128"/>
                  <a:ea typeface="ＭＳ Ｐ明朝" panose="02020600040205080304" pitchFamily="18" charset="-128"/>
                </a:rPr>
                <a:t>今　     回</a:t>
              </a:r>
            </a:p>
          </xdr:txBody>
        </xdr:sp>
        <xdr:sp macro="" textlink="">
          <xdr:nvSpPr>
            <xdr:cNvPr id="60" name="テキスト ボックス 59">
              <a:extLst>
                <a:ext uri="{FF2B5EF4-FFF2-40B4-BE49-F238E27FC236}">
                  <a16:creationId xmlns:a16="http://schemas.microsoft.com/office/drawing/2014/main" id="{3818DBA6-B717-4E98-9E7F-0546157122BC}"/>
                </a:ext>
              </a:extLst>
            </xdr:cNvPr>
            <xdr:cNvSpPr txBox="1"/>
          </xdr:nvSpPr>
          <xdr:spPr>
            <a:xfrm>
              <a:off x="267019" y="2652402"/>
              <a:ext cx="362857" cy="167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latin typeface="ＭＳ Ｐ明朝" panose="02020600040205080304" pitchFamily="18" charset="-128"/>
                  <a:ea typeface="ＭＳ Ｐ明朝" panose="02020600040205080304" pitchFamily="18" charset="-128"/>
                </a:rPr>
                <a:t>出  来  高</a:t>
              </a:r>
            </a:p>
          </xdr:txBody>
        </xdr:sp>
      </xdr:grpSp>
      <xdr:grpSp>
        <xdr:nvGrpSpPr>
          <xdr:cNvPr id="53" name="グループ化 52">
            <a:extLst>
              <a:ext uri="{FF2B5EF4-FFF2-40B4-BE49-F238E27FC236}">
                <a16:creationId xmlns:a16="http://schemas.microsoft.com/office/drawing/2014/main" id="{CE3C0655-6006-4064-9D6E-0027066DEC84}"/>
              </a:ext>
            </a:extLst>
          </xdr:cNvPr>
          <xdr:cNvGrpSpPr/>
        </xdr:nvGrpSpPr>
        <xdr:grpSpPr>
          <a:xfrm>
            <a:off x="7592896" y="1579958"/>
            <a:ext cx="476251" cy="292182"/>
            <a:chOff x="259655" y="2435068"/>
            <a:chExt cx="362858" cy="314760"/>
          </a:xfrm>
        </xdr:grpSpPr>
        <xdr:sp macro="" textlink="">
          <xdr:nvSpPr>
            <xdr:cNvPr id="57" name="テキスト ボックス 56">
              <a:extLst>
                <a:ext uri="{FF2B5EF4-FFF2-40B4-BE49-F238E27FC236}">
                  <a16:creationId xmlns:a16="http://schemas.microsoft.com/office/drawing/2014/main" id="{E2E03425-CFCC-48CD-A991-5A29DB0F9897}"/>
                </a:ext>
              </a:extLst>
            </xdr:cNvPr>
            <xdr:cNvSpPr txBox="1"/>
          </xdr:nvSpPr>
          <xdr:spPr>
            <a:xfrm>
              <a:off x="259656" y="2435068"/>
              <a:ext cx="362857" cy="167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latin typeface="ＭＳ Ｐ明朝" panose="02020600040205080304" pitchFamily="18" charset="-128"/>
                  <a:ea typeface="ＭＳ Ｐ明朝" panose="02020600040205080304" pitchFamily="18" charset="-128"/>
                </a:rPr>
                <a:t>出  来  高</a:t>
              </a:r>
            </a:p>
          </xdr:txBody>
        </xdr:sp>
        <xdr:sp macro="" textlink="">
          <xdr:nvSpPr>
            <xdr:cNvPr id="58" name="テキスト ボックス 57">
              <a:extLst>
                <a:ext uri="{FF2B5EF4-FFF2-40B4-BE49-F238E27FC236}">
                  <a16:creationId xmlns:a16="http://schemas.microsoft.com/office/drawing/2014/main" id="{E9FEDE2B-C928-45CC-971D-1F1F0FFC2B93}"/>
                </a:ext>
              </a:extLst>
            </xdr:cNvPr>
            <xdr:cNvSpPr txBox="1"/>
          </xdr:nvSpPr>
          <xdr:spPr>
            <a:xfrm>
              <a:off x="259655" y="2582006"/>
              <a:ext cx="362857" cy="167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latin typeface="ＭＳ Ｐ明朝" panose="02020600040205080304" pitchFamily="18" charset="-128"/>
                  <a:ea typeface="ＭＳ Ｐ明朝" panose="02020600040205080304" pitchFamily="18" charset="-128"/>
                </a:rPr>
                <a:t>累       計</a:t>
              </a:r>
            </a:p>
          </xdr:txBody>
        </xdr:sp>
      </xdr:grpSp>
      <xdr:sp macro="" textlink="">
        <xdr:nvSpPr>
          <xdr:cNvPr id="54" name="テキスト ボックス 53">
            <a:extLst>
              <a:ext uri="{FF2B5EF4-FFF2-40B4-BE49-F238E27FC236}">
                <a16:creationId xmlns:a16="http://schemas.microsoft.com/office/drawing/2014/main" id="{1CEA3B97-F820-465E-9623-E3AD41675541}"/>
              </a:ext>
            </a:extLst>
          </xdr:cNvPr>
          <xdr:cNvSpPr txBox="1"/>
        </xdr:nvSpPr>
        <xdr:spPr>
          <a:xfrm>
            <a:off x="8101818" y="1268110"/>
            <a:ext cx="138113" cy="138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600">
                <a:latin typeface="ＭＳ Ｐ明朝" panose="02020600040205080304" pitchFamily="18" charset="-128"/>
                <a:ea typeface="ＭＳ Ｐ明朝" panose="02020600040205080304" pitchFamily="18" charset="-128"/>
              </a:rPr>
              <a:t>第</a:t>
            </a:r>
          </a:p>
        </xdr:txBody>
      </xdr:sp>
      <xdr:sp macro="" textlink="">
        <xdr:nvSpPr>
          <xdr:cNvPr id="55" name="テキスト ボックス 54">
            <a:extLst>
              <a:ext uri="{FF2B5EF4-FFF2-40B4-BE49-F238E27FC236}">
                <a16:creationId xmlns:a16="http://schemas.microsoft.com/office/drawing/2014/main" id="{8E4C55C5-B0F3-443D-A9B0-662FA927EED5}"/>
              </a:ext>
            </a:extLst>
          </xdr:cNvPr>
          <xdr:cNvSpPr txBox="1"/>
        </xdr:nvSpPr>
        <xdr:spPr>
          <a:xfrm>
            <a:off x="8570979" y="1452789"/>
            <a:ext cx="138113" cy="138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600">
                <a:latin typeface="ＭＳ Ｐ明朝" panose="02020600040205080304" pitchFamily="18" charset="-128"/>
                <a:ea typeface="ＭＳ Ｐ明朝" panose="02020600040205080304" pitchFamily="18" charset="-128"/>
              </a:rPr>
              <a:t>回</a:t>
            </a:r>
          </a:p>
        </xdr:txBody>
      </xdr:sp>
      <xdr:sp macro="" textlink="">
        <xdr:nvSpPr>
          <xdr:cNvPr id="56" name="テキスト ボックス 55">
            <a:extLst>
              <a:ext uri="{FF2B5EF4-FFF2-40B4-BE49-F238E27FC236}">
                <a16:creationId xmlns:a16="http://schemas.microsoft.com/office/drawing/2014/main" id="{AB73E28A-D854-4390-8824-DA42F080191F}"/>
              </a:ext>
            </a:extLst>
          </xdr:cNvPr>
          <xdr:cNvSpPr txBox="1"/>
        </xdr:nvSpPr>
        <xdr:spPr>
          <a:xfrm>
            <a:off x="8558281" y="1666512"/>
            <a:ext cx="138113"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900">
                <a:latin typeface="ＭＳ Ｐ明朝" panose="02020600040205080304" pitchFamily="18" charset="-128"/>
                <a:ea typeface="ＭＳ Ｐ明朝" panose="02020600040205080304" pitchFamily="18" charset="-128"/>
              </a:rPr>
              <a:t>％</a:t>
            </a:r>
          </a:p>
        </xdr:txBody>
      </xdr:sp>
    </xdr:grpSp>
    <xdr:clientData/>
  </xdr:twoCellAnchor>
  <xdr:twoCellAnchor editAs="absolute">
    <xdr:from>
      <xdr:col>0</xdr:col>
      <xdr:colOff>139420</xdr:colOff>
      <xdr:row>31</xdr:row>
      <xdr:rowOff>559</xdr:rowOff>
    </xdr:from>
    <xdr:to>
      <xdr:col>59</xdr:col>
      <xdr:colOff>2950</xdr:colOff>
      <xdr:row>49</xdr:row>
      <xdr:rowOff>18219</xdr:rowOff>
    </xdr:to>
    <xdr:grpSp>
      <xdr:nvGrpSpPr>
        <xdr:cNvPr id="81" name="グループ化 80">
          <a:extLst>
            <a:ext uri="{FF2B5EF4-FFF2-40B4-BE49-F238E27FC236}">
              <a16:creationId xmlns:a16="http://schemas.microsoft.com/office/drawing/2014/main" id="{7E7AEFEE-87C8-4AFE-BAC8-094797591450}"/>
            </a:ext>
          </a:extLst>
        </xdr:cNvPr>
        <xdr:cNvGrpSpPr/>
      </xdr:nvGrpSpPr>
      <xdr:grpSpPr>
        <a:xfrm>
          <a:off x="139420" y="4010584"/>
          <a:ext cx="7140630" cy="2932310"/>
          <a:chOff x="135829" y="3710345"/>
          <a:chExt cx="6968006" cy="3279850"/>
        </a:xfrm>
      </xdr:grpSpPr>
      <xdr:grpSp>
        <xdr:nvGrpSpPr>
          <xdr:cNvPr id="82" name="グループ化 81">
            <a:extLst>
              <a:ext uri="{FF2B5EF4-FFF2-40B4-BE49-F238E27FC236}">
                <a16:creationId xmlns:a16="http://schemas.microsoft.com/office/drawing/2014/main" id="{1270DD78-49E9-4D28-864A-84DA8755F022}"/>
              </a:ext>
            </a:extLst>
          </xdr:cNvPr>
          <xdr:cNvGrpSpPr/>
        </xdr:nvGrpSpPr>
        <xdr:grpSpPr>
          <a:xfrm>
            <a:off x="135829" y="3710345"/>
            <a:ext cx="6968006" cy="3279850"/>
            <a:chOff x="148197" y="3696340"/>
            <a:chExt cx="7061717" cy="3264785"/>
          </a:xfrm>
        </xdr:grpSpPr>
        <xdr:sp macro="" textlink="">
          <xdr:nvSpPr>
            <xdr:cNvPr id="84" name="テキスト ボックス 83">
              <a:extLst>
                <a:ext uri="{FF2B5EF4-FFF2-40B4-BE49-F238E27FC236}">
                  <a16:creationId xmlns:a16="http://schemas.microsoft.com/office/drawing/2014/main" id="{9FC1D2A1-F9A6-4569-B718-BC455DCAF6B9}"/>
                </a:ext>
              </a:extLst>
            </xdr:cNvPr>
            <xdr:cNvSpPr txBox="1"/>
          </xdr:nvSpPr>
          <xdr:spPr>
            <a:xfrm>
              <a:off x="183877" y="3704539"/>
              <a:ext cx="280316" cy="288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月　</a:t>
              </a:r>
            </a:p>
          </xdr:txBody>
        </xdr:sp>
        <xdr:sp macro="" textlink="">
          <xdr:nvSpPr>
            <xdr:cNvPr id="85" name="テキスト ボックス 84">
              <a:extLst>
                <a:ext uri="{FF2B5EF4-FFF2-40B4-BE49-F238E27FC236}">
                  <a16:creationId xmlns:a16="http://schemas.microsoft.com/office/drawing/2014/main" id="{71AD74B7-CCB0-4127-81A0-BB4CE9169CA6}"/>
                </a:ext>
              </a:extLst>
            </xdr:cNvPr>
            <xdr:cNvSpPr txBox="1"/>
          </xdr:nvSpPr>
          <xdr:spPr>
            <a:xfrm>
              <a:off x="524335" y="3696340"/>
              <a:ext cx="290820" cy="292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日</a:t>
              </a:r>
            </a:p>
          </xdr:txBody>
        </xdr:sp>
        <xdr:sp macro="" textlink="">
          <xdr:nvSpPr>
            <xdr:cNvPr id="86" name="テキスト ボックス 85">
              <a:extLst>
                <a:ext uri="{FF2B5EF4-FFF2-40B4-BE49-F238E27FC236}">
                  <a16:creationId xmlns:a16="http://schemas.microsoft.com/office/drawing/2014/main" id="{003109BF-2226-4B25-ABFB-F60A537BEF5C}"/>
                </a:ext>
              </a:extLst>
            </xdr:cNvPr>
            <xdr:cNvSpPr txBox="1"/>
          </xdr:nvSpPr>
          <xdr:spPr>
            <a:xfrm>
              <a:off x="1068147" y="3700875"/>
              <a:ext cx="1916829" cy="294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品目または工事内容</a:t>
              </a:r>
            </a:p>
          </xdr:txBody>
        </xdr:sp>
        <xdr:grpSp>
          <xdr:nvGrpSpPr>
            <xdr:cNvPr id="87" name="グループ化 86">
              <a:extLst>
                <a:ext uri="{FF2B5EF4-FFF2-40B4-BE49-F238E27FC236}">
                  <a16:creationId xmlns:a16="http://schemas.microsoft.com/office/drawing/2014/main" id="{38868687-775F-4295-9889-891DDE0F378A}"/>
                </a:ext>
              </a:extLst>
            </xdr:cNvPr>
            <xdr:cNvGrpSpPr/>
          </xdr:nvGrpSpPr>
          <xdr:grpSpPr>
            <a:xfrm>
              <a:off x="148197" y="3699561"/>
              <a:ext cx="7061717" cy="3247569"/>
              <a:chOff x="150632" y="3608003"/>
              <a:chExt cx="7161339" cy="3180769"/>
            </a:xfrm>
          </xdr:grpSpPr>
          <xdr:cxnSp macro="">
            <xdr:nvCxnSpPr>
              <xdr:cNvPr id="93" name="直線コネクタ 92">
                <a:extLst>
                  <a:ext uri="{FF2B5EF4-FFF2-40B4-BE49-F238E27FC236}">
                    <a16:creationId xmlns:a16="http://schemas.microsoft.com/office/drawing/2014/main" id="{92495FC3-5241-4A9E-83A3-64E553C22892}"/>
                  </a:ext>
                </a:extLst>
              </xdr:cNvPr>
              <xdr:cNvCxnSpPr/>
            </xdr:nvCxnSpPr>
            <xdr:spPr>
              <a:xfrm>
                <a:off x="509686" y="3614625"/>
                <a:ext cx="0" cy="2828379"/>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4" name="直線コネクタ 93">
                <a:extLst>
                  <a:ext uri="{FF2B5EF4-FFF2-40B4-BE49-F238E27FC236}">
                    <a16:creationId xmlns:a16="http://schemas.microsoft.com/office/drawing/2014/main" id="{27F69C9F-71CD-4DA3-BC3A-F946AA68664B}"/>
                  </a:ext>
                </a:extLst>
              </xdr:cNvPr>
              <xdr:cNvCxnSpPr/>
            </xdr:nvCxnSpPr>
            <xdr:spPr>
              <a:xfrm>
                <a:off x="853508" y="3614963"/>
                <a:ext cx="0" cy="2823701"/>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a:extLst>
                  <a:ext uri="{FF2B5EF4-FFF2-40B4-BE49-F238E27FC236}">
                    <a16:creationId xmlns:a16="http://schemas.microsoft.com/office/drawing/2014/main" id="{7472CCA2-FC94-4063-8D2D-AD1385BBF000}"/>
                  </a:ext>
                </a:extLst>
              </xdr:cNvPr>
              <xdr:cNvCxnSpPr/>
            </xdr:nvCxnSpPr>
            <xdr:spPr>
              <a:xfrm>
                <a:off x="151197" y="3955544"/>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6" name="直線コネクタ 95">
                <a:extLst>
                  <a:ext uri="{FF2B5EF4-FFF2-40B4-BE49-F238E27FC236}">
                    <a16:creationId xmlns:a16="http://schemas.microsoft.com/office/drawing/2014/main" id="{EE8EB985-AB83-48CC-9230-BC9E5D0424D8}"/>
                  </a:ext>
                </a:extLst>
              </xdr:cNvPr>
              <xdr:cNvCxnSpPr/>
            </xdr:nvCxnSpPr>
            <xdr:spPr>
              <a:xfrm>
                <a:off x="3245703" y="3614964"/>
                <a:ext cx="0" cy="2819967"/>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7" name="直線コネクタ 96">
                <a:extLst>
                  <a:ext uri="{FF2B5EF4-FFF2-40B4-BE49-F238E27FC236}">
                    <a16:creationId xmlns:a16="http://schemas.microsoft.com/office/drawing/2014/main" id="{86D6A13E-E8EF-44D5-A26A-3FB37593B6B8}"/>
                  </a:ext>
                </a:extLst>
              </xdr:cNvPr>
              <xdr:cNvCxnSpPr/>
            </xdr:nvCxnSpPr>
            <xdr:spPr>
              <a:xfrm>
                <a:off x="4107258" y="3615054"/>
                <a:ext cx="0" cy="2823567"/>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8" name="直線コネクタ 97">
                <a:extLst>
                  <a:ext uri="{FF2B5EF4-FFF2-40B4-BE49-F238E27FC236}">
                    <a16:creationId xmlns:a16="http://schemas.microsoft.com/office/drawing/2014/main" id="{B917169B-E334-4E05-8FCD-9A70D0457EFD}"/>
                  </a:ext>
                </a:extLst>
              </xdr:cNvPr>
              <xdr:cNvCxnSpPr/>
            </xdr:nvCxnSpPr>
            <xdr:spPr>
              <a:xfrm>
                <a:off x="3944560" y="3957942"/>
                <a:ext cx="0" cy="2482778"/>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9" name="直線コネクタ 98">
                <a:extLst>
                  <a:ext uri="{FF2B5EF4-FFF2-40B4-BE49-F238E27FC236}">
                    <a16:creationId xmlns:a16="http://schemas.microsoft.com/office/drawing/2014/main" id="{7609A965-DBED-4C4C-8753-9EFAA8415380}"/>
                  </a:ext>
                </a:extLst>
              </xdr:cNvPr>
              <xdr:cNvCxnSpPr/>
            </xdr:nvCxnSpPr>
            <xdr:spPr>
              <a:xfrm>
                <a:off x="4552811" y="3611324"/>
                <a:ext cx="0" cy="2829398"/>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a:extLst>
                  <a:ext uri="{FF2B5EF4-FFF2-40B4-BE49-F238E27FC236}">
                    <a16:creationId xmlns:a16="http://schemas.microsoft.com/office/drawing/2014/main" id="{D024CF0D-9E37-41DB-8F7E-0E9B12930F29}"/>
                  </a:ext>
                </a:extLst>
              </xdr:cNvPr>
              <xdr:cNvCxnSpPr/>
            </xdr:nvCxnSpPr>
            <xdr:spPr>
              <a:xfrm>
                <a:off x="5240576" y="3961732"/>
                <a:ext cx="0" cy="2473946"/>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a:extLst>
                  <a:ext uri="{FF2B5EF4-FFF2-40B4-BE49-F238E27FC236}">
                    <a16:creationId xmlns:a16="http://schemas.microsoft.com/office/drawing/2014/main" id="{4C644D51-2A88-4D49-9967-8E58FFC21438}"/>
                  </a:ext>
                </a:extLst>
              </xdr:cNvPr>
              <xdr:cNvCxnSpPr/>
            </xdr:nvCxnSpPr>
            <xdr:spPr>
              <a:xfrm>
                <a:off x="5576219" y="3609673"/>
                <a:ext cx="0" cy="3179095"/>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a:extLst>
                  <a:ext uri="{FF2B5EF4-FFF2-40B4-BE49-F238E27FC236}">
                    <a16:creationId xmlns:a16="http://schemas.microsoft.com/office/drawing/2014/main" id="{12F84890-DB09-4FD6-B087-519C79AC6399}"/>
                  </a:ext>
                </a:extLst>
              </xdr:cNvPr>
              <xdr:cNvCxnSpPr/>
            </xdr:nvCxnSpPr>
            <xdr:spPr>
              <a:xfrm>
                <a:off x="6169115" y="3957541"/>
                <a:ext cx="0" cy="283123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a:extLst>
                  <a:ext uri="{FF2B5EF4-FFF2-40B4-BE49-F238E27FC236}">
                    <a16:creationId xmlns:a16="http://schemas.microsoft.com/office/drawing/2014/main" id="{743B0B14-1950-4A6D-9089-3AD1C006EBD4}"/>
                  </a:ext>
                </a:extLst>
              </xdr:cNvPr>
              <xdr:cNvCxnSpPr/>
            </xdr:nvCxnSpPr>
            <xdr:spPr>
              <a:xfrm>
                <a:off x="6729482" y="3957706"/>
                <a:ext cx="0" cy="2831066"/>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grpSp>
            <xdr:nvGrpSpPr>
              <xdr:cNvPr id="104" name="グループ化 103">
                <a:extLst>
                  <a:ext uri="{FF2B5EF4-FFF2-40B4-BE49-F238E27FC236}">
                    <a16:creationId xmlns:a16="http://schemas.microsoft.com/office/drawing/2014/main" id="{9647F3EF-FAAC-4272-B0A6-98D840ABBADF}"/>
                  </a:ext>
                </a:extLst>
              </xdr:cNvPr>
              <xdr:cNvGrpSpPr/>
            </xdr:nvGrpSpPr>
            <xdr:grpSpPr>
              <a:xfrm>
                <a:off x="154646" y="3608003"/>
                <a:ext cx="7157325" cy="3179113"/>
                <a:chOff x="149354" y="3684492"/>
                <a:chExt cx="6945736" cy="3207285"/>
              </a:xfrm>
            </xdr:grpSpPr>
            <xdr:cxnSp macro="">
              <xdr:nvCxnSpPr>
                <xdr:cNvPr id="112" name="直線コネクタ 111">
                  <a:extLst>
                    <a:ext uri="{FF2B5EF4-FFF2-40B4-BE49-F238E27FC236}">
                      <a16:creationId xmlns:a16="http://schemas.microsoft.com/office/drawing/2014/main" id="{F0409906-FCE0-4264-8CE1-E13B70E71BC4}"/>
                    </a:ext>
                  </a:extLst>
                </xdr:cNvPr>
                <xdr:cNvCxnSpPr/>
              </xdr:nvCxnSpPr>
              <xdr:spPr>
                <a:xfrm>
                  <a:off x="213821" y="3685785"/>
                  <a:ext cx="680720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3" name="直線コネクタ 112">
                  <a:extLst>
                    <a:ext uri="{FF2B5EF4-FFF2-40B4-BE49-F238E27FC236}">
                      <a16:creationId xmlns:a16="http://schemas.microsoft.com/office/drawing/2014/main" id="{6342B5FB-D19C-4CA9-ACD1-5EA406510104}"/>
                    </a:ext>
                  </a:extLst>
                </xdr:cNvPr>
                <xdr:cNvCxnSpPr/>
              </xdr:nvCxnSpPr>
              <xdr:spPr>
                <a:xfrm>
                  <a:off x="151034" y="3751267"/>
                  <a:ext cx="0" cy="273519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4" name="円弧 113">
                  <a:extLst>
                    <a:ext uri="{FF2B5EF4-FFF2-40B4-BE49-F238E27FC236}">
                      <a16:creationId xmlns:a16="http://schemas.microsoft.com/office/drawing/2014/main" id="{A1959AFA-35F5-42BB-9BC7-0FA9D116CAB3}"/>
                    </a:ext>
                  </a:extLst>
                </xdr:cNvPr>
                <xdr:cNvSpPr>
                  <a:spLocks noChangeAspect="1"/>
                </xdr:cNvSpPr>
              </xdr:nvSpPr>
              <xdr:spPr>
                <a:xfrm>
                  <a:off x="149354" y="3685784"/>
                  <a:ext cx="138907" cy="139731"/>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15" name="円弧 114">
                  <a:extLst>
                    <a:ext uri="{FF2B5EF4-FFF2-40B4-BE49-F238E27FC236}">
                      <a16:creationId xmlns:a16="http://schemas.microsoft.com/office/drawing/2014/main" id="{477CD1EB-6B90-4463-89AE-D4847B0A03BF}"/>
                    </a:ext>
                  </a:extLst>
                </xdr:cNvPr>
                <xdr:cNvSpPr>
                  <a:spLocks noChangeAspect="1"/>
                </xdr:cNvSpPr>
              </xdr:nvSpPr>
              <xdr:spPr>
                <a:xfrm rot="16200000">
                  <a:off x="155543" y="6406188"/>
                  <a:ext cx="129382" cy="138907"/>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116" name="直線コネクタ 115">
                  <a:extLst>
                    <a:ext uri="{FF2B5EF4-FFF2-40B4-BE49-F238E27FC236}">
                      <a16:creationId xmlns:a16="http://schemas.microsoft.com/office/drawing/2014/main" id="{DE007BEA-E284-4462-A5B5-2EC97835AC27}"/>
                    </a:ext>
                  </a:extLst>
                </xdr:cNvPr>
                <xdr:cNvCxnSpPr/>
              </xdr:nvCxnSpPr>
              <xdr:spPr>
                <a:xfrm flipV="1">
                  <a:off x="222500" y="6540595"/>
                  <a:ext cx="422639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7" name="直線コネクタ 116">
                  <a:extLst>
                    <a:ext uri="{FF2B5EF4-FFF2-40B4-BE49-F238E27FC236}">
                      <a16:creationId xmlns:a16="http://schemas.microsoft.com/office/drawing/2014/main" id="{C236EDDF-BD27-469B-8406-CDCAFB24840F}"/>
                    </a:ext>
                  </a:extLst>
                </xdr:cNvPr>
                <xdr:cNvCxnSpPr/>
              </xdr:nvCxnSpPr>
              <xdr:spPr>
                <a:xfrm>
                  <a:off x="7095090" y="3752586"/>
                  <a:ext cx="0" cy="307247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8" name="円弧 117">
                  <a:extLst>
                    <a:ext uri="{FF2B5EF4-FFF2-40B4-BE49-F238E27FC236}">
                      <a16:creationId xmlns:a16="http://schemas.microsoft.com/office/drawing/2014/main" id="{BBD72273-8656-4CFA-9DF9-82FD655DE56C}"/>
                    </a:ext>
                  </a:extLst>
                </xdr:cNvPr>
                <xdr:cNvSpPr>
                  <a:spLocks noChangeAspect="1"/>
                </xdr:cNvSpPr>
              </xdr:nvSpPr>
              <xdr:spPr>
                <a:xfrm rot="5400000">
                  <a:off x="6952342" y="3686528"/>
                  <a:ext cx="142755" cy="138684"/>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19" name="円弧 118">
                  <a:extLst>
                    <a:ext uri="{FF2B5EF4-FFF2-40B4-BE49-F238E27FC236}">
                      <a16:creationId xmlns:a16="http://schemas.microsoft.com/office/drawing/2014/main" id="{E93CE302-E0F6-4E37-B7DD-09EFA00A313F}"/>
                    </a:ext>
                  </a:extLst>
                </xdr:cNvPr>
                <xdr:cNvSpPr>
                  <a:spLocks noChangeAspect="1"/>
                </xdr:cNvSpPr>
              </xdr:nvSpPr>
              <xdr:spPr>
                <a:xfrm rot="10800000">
                  <a:off x="6960783" y="6716922"/>
                  <a:ext cx="132560" cy="170693"/>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120" name="直線コネクタ 119">
                  <a:extLst>
                    <a:ext uri="{FF2B5EF4-FFF2-40B4-BE49-F238E27FC236}">
                      <a16:creationId xmlns:a16="http://schemas.microsoft.com/office/drawing/2014/main" id="{E449B58D-A655-44FB-A4AD-3038DD66BF6B}"/>
                    </a:ext>
                  </a:extLst>
                </xdr:cNvPr>
                <xdr:cNvCxnSpPr/>
              </xdr:nvCxnSpPr>
              <xdr:spPr>
                <a:xfrm flipV="1">
                  <a:off x="4597618" y="6891777"/>
                  <a:ext cx="243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円弧 120">
                  <a:extLst>
                    <a:ext uri="{FF2B5EF4-FFF2-40B4-BE49-F238E27FC236}">
                      <a16:creationId xmlns:a16="http://schemas.microsoft.com/office/drawing/2014/main" id="{053F1400-7579-4DEE-8C59-81187581112D}"/>
                    </a:ext>
                  </a:extLst>
                </xdr:cNvPr>
                <xdr:cNvSpPr>
                  <a:spLocks noChangeAspect="1"/>
                </xdr:cNvSpPr>
              </xdr:nvSpPr>
              <xdr:spPr>
                <a:xfrm rot="5400000">
                  <a:off x="4386065" y="6542873"/>
                  <a:ext cx="133692" cy="140020"/>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22" name="円弧 121">
                  <a:extLst>
                    <a:ext uri="{FF2B5EF4-FFF2-40B4-BE49-F238E27FC236}">
                      <a16:creationId xmlns:a16="http://schemas.microsoft.com/office/drawing/2014/main" id="{C0C12EF5-62FB-4BCB-A140-3F053DB69ACF}"/>
                    </a:ext>
                  </a:extLst>
                </xdr:cNvPr>
                <xdr:cNvSpPr>
                  <a:spLocks noChangeAspect="1"/>
                </xdr:cNvSpPr>
              </xdr:nvSpPr>
              <xdr:spPr>
                <a:xfrm rot="16200000">
                  <a:off x="4504150" y="6735160"/>
                  <a:ext cx="175275" cy="137548"/>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123" name="直線コネクタ 122">
                  <a:extLst>
                    <a:ext uri="{FF2B5EF4-FFF2-40B4-BE49-F238E27FC236}">
                      <a16:creationId xmlns:a16="http://schemas.microsoft.com/office/drawing/2014/main" id="{0C64754A-CB52-420C-903D-6254AECD548D}"/>
                    </a:ext>
                  </a:extLst>
                </xdr:cNvPr>
                <xdr:cNvCxnSpPr/>
              </xdr:nvCxnSpPr>
              <xdr:spPr>
                <a:xfrm>
                  <a:off x="4522920" y="6592611"/>
                  <a:ext cx="93" cy="22975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05" name="直線コネクタ 104">
                <a:extLst>
                  <a:ext uri="{FF2B5EF4-FFF2-40B4-BE49-F238E27FC236}">
                    <a16:creationId xmlns:a16="http://schemas.microsoft.com/office/drawing/2014/main" id="{BDF2D5A2-CDB6-40F6-8C6D-BBDE469B2CE4}"/>
                  </a:ext>
                </a:extLst>
              </xdr:cNvPr>
              <xdr:cNvCxnSpPr/>
            </xdr:nvCxnSpPr>
            <xdr:spPr>
              <a:xfrm>
                <a:off x="4588686" y="6437281"/>
                <a:ext cx="2719415"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a:extLst>
                  <a:ext uri="{FF2B5EF4-FFF2-40B4-BE49-F238E27FC236}">
                    <a16:creationId xmlns:a16="http://schemas.microsoft.com/office/drawing/2014/main" id="{C557FD5C-B495-49A9-A6CC-9C131E1B3C16}"/>
                  </a:ext>
                </a:extLst>
              </xdr:cNvPr>
              <xdr:cNvCxnSpPr/>
            </xdr:nvCxnSpPr>
            <xdr:spPr>
              <a:xfrm>
                <a:off x="150633" y="4313479"/>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a:extLst>
                  <a:ext uri="{FF2B5EF4-FFF2-40B4-BE49-F238E27FC236}">
                    <a16:creationId xmlns:a16="http://schemas.microsoft.com/office/drawing/2014/main" id="{8E9B5494-5802-44F3-830C-E9C267F9E4EE}"/>
                  </a:ext>
                </a:extLst>
              </xdr:cNvPr>
              <xdr:cNvCxnSpPr/>
            </xdr:nvCxnSpPr>
            <xdr:spPr>
              <a:xfrm>
                <a:off x="156817" y="4665920"/>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a:extLst>
                  <a:ext uri="{FF2B5EF4-FFF2-40B4-BE49-F238E27FC236}">
                    <a16:creationId xmlns:a16="http://schemas.microsoft.com/office/drawing/2014/main" id="{EE239329-2BF6-40B5-A3A3-5E66E8474955}"/>
                  </a:ext>
                </a:extLst>
              </xdr:cNvPr>
              <xdr:cNvCxnSpPr/>
            </xdr:nvCxnSpPr>
            <xdr:spPr>
              <a:xfrm>
                <a:off x="156172" y="5019268"/>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9" name="直線コネクタ 108">
                <a:extLst>
                  <a:ext uri="{FF2B5EF4-FFF2-40B4-BE49-F238E27FC236}">
                    <a16:creationId xmlns:a16="http://schemas.microsoft.com/office/drawing/2014/main" id="{74A98C70-C17B-48F2-9B9E-50A11221AE87}"/>
                  </a:ext>
                </a:extLst>
              </xdr:cNvPr>
              <xdr:cNvCxnSpPr/>
            </xdr:nvCxnSpPr>
            <xdr:spPr>
              <a:xfrm>
                <a:off x="150632" y="5372587"/>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10" name="直線コネクタ 109">
                <a:extLst>
                  <a:ext uri="{FF2B5EF4-FFF2-40B4-BE49-F238E27FC236}">
                    <a16:creationId xmlns:a16="http://schemas.microsoft.com/office/drawing/2014/main" id="{0747C87F-566E-4265-BB0D-17C67756E76F}"/>
                  </a:ext>
                </a:extLst>
              </xdr:cNvPr>
              <xdr:cNvCxnSpPr/>
            </xdr:nvCxnSpPr>
            <xdr:spPr>
              <a:xfrm>
                <a:off x="150632" y="5722679"/>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11" name="直線コネクタ 110">
                <a:extLst>
                  <a:ext uri="{FF2B5EF4-FFF2-40B4-BE49-F238E27FC236}">
                    <a16:creationId xmlns:a16="http://schemas.microsoft.com/office/drawing/2014/main" id="{A387DF15-DC2B-4DDF-BBA5-DE7632A3E87C}"/>
                  </a:ext>
                </a:extLst>
              </xdr:cNvPr>
              <xdr:cNvCxnSpPr/>
            </xdr:nvCxnSpPr>
            <xdr:spPr>
              <a:xfrm>
                <a:off x="156173" y="6078572"/>
                <a:ext cx="7152228"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sp macro="" textlink="">
          <xdr:nvSpPr>
            <xdr:cNvPr id="88" name="テキスト ボックス 87">
              <a:extLst>
                <a:ext uri="{FF2B5EF4-FFF2-40B4-BE49-F238E27FC236}">
                  <a16:creationId xmlns:a16="http://schemas.microsoft.com/office/drawing/2014/main" id="{13A6EE1B-BB58-469F-B8D7-E9E6A9E72949}"/>
                </a:ext>
              </a:extLst>
            </xdr:cNvPr>
            <xdr:cNvSpPr txBox="1"/>
          </xdr:nvSpPr>
          <xdr:spPr>
            <a:xfrm>
              <a:off x="3321545" y="3714751"/>
              <a:ext cx="63873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数　　　量</a:t>
              </a:r>
            </a:p>
          </xdr:txBody>
        </xdr:sp>
        <xdr:sp macro="" textlink="">
          <xdr:nvSpPr>
            <xdr:cNvPr id="89" name="テキスト ボックス 88">
              <a:extLst>
                <a:ext uri="{FF2B5EF4-FFF2-40B4-BE49-F238E27FC236}">
                  <a16:creationId xmlns:a16="http://schemas.microsoft.com/office/drawing/2014/main" id="{88B3636A-3500-4EEB-9629-5764760D239B}"/>
                </a:ext>
              </a:extLst>
            </xdr:cNvPr>
            <xdr:cNvSpPr txBox="1"/>
          </xdr:nvSpPr>
          <xdr:spPr>
            <a:xfrm>
              <a:off x="4097699" y="3709147"/>
              <a:ext cx="34178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単位</a:t>
              </a:r>
            </a:p>
          </xdr:txBody>
        </xdr:sp>
        <xdr:sp macro="" textlink="">
          <xdr:nvSpPr>
            <xdr:cNvPr id="90" name="テキスト ボックス 89">
              <a:extLst>
                <a:ext uri="{FF2B5EF4-FFF2-40B4-BE49-F238E27FC236}">
                  <a16:creationId xmlns:a16="http://schemas.microsoft.com/office/drawing/2014/main" id="{80DDBC90-1A32-499A-BDE7-D7C31B5A1028}"/>
                </a:ext>
              </a:extLst>
            </xdr:cNvPr>
            <xdr:cNvSpPr txBox="1"/>
          </xdr:nvSpPr>
          <xdr:spPr>
            <a:xfrm>
              <a:off x="4672355" y="3720353"/>
              <a:ext cx="577102"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単　　価</a:t>
              </a:r>
            </a:p>
          </xdr:txBody>
        </xdr:sp>
        <xdr:sp macro="" textlink="">
          <xdr:nvSpPr>
            <xdr:cNvPr id="91" name="テキスト ボックス 90">
              <a:extLst>
                <a:ext uri="{FF2B5EF4-FFF2-40B4-BE49-F238E27FC236}">
                  <a16:creationId xmlns:a16="http://schemas.microsoft.com/office/drawing/2014/main" id="{950197CF-87DE-49FD-83D4-D66D98741052}"/>
                </a:ext>
              </a:extLst>
            </xdr:cNvPr>
            <xdr:cNvSpPr txBox="1"/>
          </xdr:nvSpPr>
          <xdr:spPr>
            <a:xfrm>
              <a:off x="5783377" y="3714750"/>
              <a:ext cx="1137397"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金　　　　　額</a:t>
              </a:r>
            </a:p>
          </xdr:txBody>
        </xdr:sp>
        <xdr:sp macro="" textlink="">
          <xdr:nvSpPr>
            <xdr:cNvPr id="92" name="テキスト ボックス 91">
              <a:extLst>
                <a:ext uri="{FF2B5EF4-FFF2-40B4-BE49-F238E27FC236}">
                  <a16:creationId xmlns:a16="http://schemas.microsoft.com/office/drawing/2014/main" id="{6F17DAB1-DEB8-4BCC-BC47-5CC6F6C10879}"/>
                </a:ext>
              </a:extLst>
            </xdr:cNvPr>
            <xdr:cNvSpPr txBox="1"/>
          </xdr:nvSpPr>
          <xdr:spPr>
            <a:xfrm>
              <a:off x="4757146" y="6605867"/>
              <a:ext cx="577102" cy="3552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計</a:t>
              </a:r>
            </a:p>
          </xdr:txBody>
        </xdr:sp>
      </xdr:grpSp>
      <xdr:cxnSp macro="">
        <xdr:nvCxnSpPr>
          <xdr:cNvPr id="83" name="直線コネクタ 82">
            <a:extLst>
              <a:ext uri="{FF2B5EF4-FFF2-40B4-BE49-F238E27FC236}">
                <a16:creationId xmlns:a16="http://schemas.microsoft.com/office/drawing/2014/main" id="{7ECE44D2-C6B2-4185-85A1-EDFB9A86D1FF}"/>
              </a:ext>
            </a:extLst>
          </xdr:cNvPr>
          <xdr:cNvCxnSpPr/>
        </xdr:nvCxnSpPr>
        <xdr:spPr>
          <a:xfrm>
            <a:off x="4743237" y="4078712"/>
            <a:ext cx="0" cy="2535251"/>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17</xdr:col>
      <xdr:colOff>9524</xdr:colOff>
      <xdr:row>4</xdr:row>
      <xdr:rowOff>38099</xdr:rowOff>
    </xdr:from>
    <xdr:to>
      <xdr:col>61</xdr:col>
      <xdr:colOff>9524</xdr:colOff>
      <xdr:row>12</xdr:row>
      <xdr:rowOff>47625</xdr:rowOff>
    </xdr:to>
    <xdr:grpSp>
      <xdr:nvGrpSpPr>
        <xdr:cNvPr id="124" name="グループ化 123">
          <a:extLst>
            <a:ext uri="{FF2B5EF4-FFF2-40B4-BE49-F238E27FC236}">
              <a16:creationId xmlns:a16="http://schemas.microsoft.com/office/drawing/2014/main" id="{2DC50193-73E2-4510-A7FC-D01473CDAC25}"/>
            </a:ext>
          </a:extLst>
        </xdr:cNvPr>
        <xdr:cNvGrpSpPr/>
      </xdr:nvGrpSpPr>
      <xdr:grpSpPr>
        <a:xfrm>
          <a:off x="3390899" y="809624"/>
          <a:ext cx="4181475" cy="1085851"/>
          <a:chOff x="3377973" y="687719"/>
          <a:chExt cx="4005440" cy="962904"/>
        </a:xfrm>
      </xdr:grpSpPr>
      <xdr:grpSp>
        <xdr:nvGrpSpPr>
          <xdr:cNvPr id="125" name="グループ化 124">
            <a:extLst>
              <a:ext uri="{FF2B5EF4-FFF2-40B4-BE49-F238E27FC236}">
                <a16:creationId xmlns:a16="http://schemas.microsoft.com/office/drawing/2014/main" id="{9362190F-524E-4218-A766-80FE9E0AD3BD}"/>
              </a:ext>
            </a:extLst>
          </xdr:cNvPr>
          <xdr:cNvGrpSpPr/>
        </xdr:nvGrpSpPr>
        <xdr:grpSpPr>
          <a:xfrm>
            <a:off x="3377973" y="687719"/>
            <a:ext cx="4005440" cy="962904"/>
            <a:chOff x="3377973" y="692975"/>
            <a:chExt cx="4005440" cy="1054373"/>
          </a:xfrm>
        </xdr:grpSpPr>
        <xdr:sp macro="" textlink="">
          <xdr:nvSpPr>
            <xdr:cNvPr id="134" name="角丸四角形 176">
              <a:extLst>
                <a:ext uri="{FF2B5EF4-FFF2-40B4-BE49-F238E27FC236}">
                  <a16:creationId xmlns:a16="http://schemas.microsoft.com/office/drawing/2014/main" id="{DCF18838-612B-47BA-9EEC-C5F01CFDA16D}"/>
                </a:ext>
              </a:extLst>
            </xdr:cNvPr>
            <xdr:cNvSpPr/>
          </xdr:nvSpPr>
          <xdr:spPr>
            <a:xfrm>
              <a:off x="3377973" y="698513"/>
              <a:ext cx="4000499" cy="1027894"/>
            </a:xfrm>
            <a:prstGeom prst="roundRect">
              <a:avLst>
                <a:gd name="adj" fmla="val 6209"/>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5" name="直線コネクタ 134">
              <a:extLst>
                <a:ext uri="{FF2B5EF4-FFF2-40B4-BE49-F238E27FC236}">
                  <a16:creationId xmlns:a16="http://schemas.microsoft.com/office/drawing/2014/main" id="{EBA9EF29-2452-47A6-8DEE-C0DE27AD200A}"/>
                </a:ext>
              </a:extLst>
            </xdr:cNvPr>
            <xdr:cNvCxnSpPr/>
          </xdr:nvCxnSpPr>
          <xdr:spPr>
            <a:xfrm rot="5400000">
              <a:off x="6041073" y="1227466"/>
              <a:ext cx="1037010" cy="0"/>
            </a:xfrm>
            <a:prstGeom prst="lin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a:extLst>
                <a:ext uri="{FF2B5EF4-FFF2-40B4-BE49-F238E27FC236}">
                  <a16:creationId xmlns:a16="http://schemas.microsoft.com/office/drawing/2014/main" id="{1E988056-F282-4C90-B7ED-B1F9FAEAC5FB}"/>
                </a:ext>
              </a:extLst>
            </xdr:cNvPr>
            <xdr:cNvCxnSpPr/>
          </xdr:nvCxnSpPr>
          <xdr:spPr>
            <a:xfrm>
              <a:off x="3720121" y="692975"/>
              <a:ext cx="0" cy="103701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7" name="直線コネクタ 136">
              <a:extLst>
                <a:ext uri="{FF2B5EF4-FFF2-40B4-BE49-F238E27FC236}">
                  <a16:creationId xmlns:a16="http://schemas.microsoft.com/office/drawing/2014/main" id="{72076631-D47E-4196-B164-E3DA9952C22C}"/>
                </a:ext>
              </a:extLst>
            </xdr:cNvPr>
            <xdr:cNvCxnSpPr/>
          </xdr:nvCxnSpPr>
          <xdr:spPr>
            <a:xfrm>
              <a:off x="3715565" y="1038679"/>
              <a:ext cx="1805618"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8" name="直線コネクタ 137">
              <a:extLst>
                <a:ext uri="{FF2B5EF4-FFF2-40B4-BE49-F238E27FC236}">
                  <a16:creationId xmlns:a16="http://schemas.microsoft.com/office/drawing/2014/main" id="{57872ABD-3415-4E93-9951-ABBAE5BB4F5C}"/>
                </a:ext>
              </a:extLst>
            </xdr:cNvPr>
            <xdr:cNvCxnSpPr/>
          </xdr:nvCxnSpPr>
          <xdr:spPr>
            <a:xfrm>
              <a:off x="3920996" y="705394"/>
              <a:ext cx="0" cy="103701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9" name="直線コネクタ 138">
              <a:extLst>
                <a:ext uri="{FF2B5EF4-FFF2-40B4-BE49-F238E27FC236}">
                  <a16:creationId xmlns:a16="http://schemas.microsoft.com/office/drawing/2014/main" id="{F51D22C5-D087-4F3F-9C43-67EFDDF12409}"/>
                </a:ext>
              </a:extLst>
            </xdr:cNvPr>
            <xdr:cNvCxnSpPr/>
          </xdr:nvCxnSpPr>
          <xdr:spPr>
            <a:xfrm>
              <a:off x="5521428" y="702475"/>
              <a:ext cx="0" cy="103004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0" name="直線コネクタ 139">
              <a:extLst>
                <a:ext uri="{FF2B5EF4-FFF2-40B4-BE49-F238E27FC236}">
                  <a16:creationId xmlns:a16="http://schemas.microsoft.com/office/drawing/2014/main" id="{FF018708-85A6-4B68-BA98-BC42ABC5F14A}"/>
                </a:ext>
              </a:extLst>
            </xdr:cNvPr>
            <xdr:cNvCxnSpPr/>
          </xdr:nvCxnSpPr>
          <xdr:spPr>
            <a:xfrm>
              <a:off x="5734534" y="700449"/>
              <a:ext cx="0" cy="103701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1" name="直線コネクタ 140">
              <a:extLst>
                <a:ext uri="{FF2B5EF4-FFF2-40B4-BE49-F238E27FC236}">
                  <a16:creationId xmlns:a16="http://schemas.microsoft.com/office/drawing/2014/main" id="{3D2BBDA1-AA53-42E0-B534-275C8FCF0E20}"/>
                </a:ext>
              </a:extLst>
            </xdr:cNvPr>
            <xdr:cNvCxnSpPr/>
          </xdr:nvCxnSpPr>
          <xdr:spPr>
            <a:xfrm rot="5400000">
              <a:off x="6443853" y="1228843"/>
              <a:ext cx="1037010" cy="0"/>
            </a:xfrm>
            <a:prstGeom prst="lin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42" name="直線コネクタ 141">
              <a:extLst>
                <a:ext uri="{FF2B5EF4-FFF2-40B4-BE49-F238E27FC236}">
                  <a16:creationId xmlns:a16="http://schemas.microsoft.com/office/drawing/2014/main" id="{8C7D032F-347A-40FF-863D-D8C8A4B64A88}"/>
                </a:ext>
              </a:extLst>
            </xdr:cNvPr>
            <xdr:cNvCxnSpPr/>
          </xdr:nvCxnSpPr>
          <xdr:spPr>
            <a:xfrm rot="16200000">
              <a:off x="4618357" y="480920"/>
              <a:ext cx="0" cy="180041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3" name="直線コネクタ 142">
              <a:extLst>
                <a:ext uri="{FF2B5EF4-FFF2-40B4-BE49-F238E27FC236}">
                  <a16:creationId xmlns:a16="http://schemas.microsoft.com/office/drawing/2014/main" id="{3747B46C-1AF6-4610-B263-21B38823E167}"/>
                </a:ext>
              </a:extLst>
            </xdr:cNvPr>
            <xdr:cNvCxnSpPr/>
          </xdr:nvCxnSpPr>
          <xdr:spPr>
            <a:xfrm>
              <a:off x="6146095" y="710336"/>
              <a:ext cx="0" cy="101833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4" name="直線コネクタ 143">
              <a:extLst>
                <a:ext uri="{FF2B5EF4-FFF2-40B4-BE49-F238E27FC236}">
                  <a16:creationId xmlns:a16="http://schemas.microsoft.com/office/drawing/2014/main" id="{66134DF4-14FC-4E04-BCA0-59A7FF3A58C4}"/>
                </a:ext>
              </a:extLst>
            </xdr:cNvPr>
            <xdr:cNvCxnSpPr/>
          </xdr:nvCxnSpPr>
          <xdr:spPr>
            <a:xfrm>
              <a:off x="5733754" y="1035844"/>
              <a:ext cx="1649659"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5" name="直線コネクタ 144">
              <a:extLst>
                <a:ext uri="{FF2B5EF4-FFF2-40B4-BE49-F238E27FC236}">
                  <a16:creationId xmlns:a16="http://schemas.microsoft.com/office/drawing/2014/main" id="{3C1241FF-F4AE-4399-826D-AA5E1B36F9B6}"/>
                </a:ext>
              </a:extLst>
            </xdr:cNvPr>
            <xdr:cNvCxnSpPr/>
          </xdr:nvCxnSpPr>
          <xdr:spPr>
            <a:xfrm>
              <a:off x="5735686" y="1380683"/>
              <a:ext cx="164772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26" name="テキスト ボックス 125">
            <a:extLst>
              <a:ext uri="{FF2B5EF4-FFF2-40B4-BE49-F238E27FC236}">
                <a16:creationId xmlns:a16="http://schemas.microsoft.com/office/drawing/2014/main" id="{013C70DA-528A-42D2-84BA-C714E5C9158C}"/>
              </a:ext>
            </a:extLst>
          </xdr:cNvPr>
          <xdr:cNvSpPr txBox="1"/>
        </xdr:nvSpPr>
        <xdr:spPr>
          <a:xfrm>
            <a:off x="3381375" y="781050"/>
            <a:ext cx="328613" cy="766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1"/>
          <a:lstStyle/>
          <a:p>
            <a:r>
              <a:rPr kumimoji="1" lang="ja-JP" altLang="en-US" sz="1000">
                <a:latin typeface="ＭＳ Ｐ明朝" panose="02020600040205080304" pitchFamily="18" charset="-128"/>
                <a:ea typeface="ＭＳ Ｐ明朝" panose="02020600040205080304" pitchFamily="18" charset="-128"/>
              </a:rPr>
              <a:t>支払区分</a:t>
            </a:r>
          </a:p>
        </xdr:txBody>
      </xdr:sp>
      <xdr:sp macro="" textlink="">
        <xdr:nvSpPr>
          <xdr:cNvPr id="127" name="テキスト ボックス 126">
            <a:extLst>
              <a:ext uri="{FF2B5EF4-FFF2-40B4-BE49-F238E27FC236}">
                <a16:creationId xmlns:a16="http://schemas.microsoft.com/office/drawing/2014/main" id="{BBE076AF-A621-4B75-B63C-9CA1B7FCCF55}"/>
              </a:ext>
            </a:extLst>
          </xdr:cNvPr>
          <xdr:cNvSpPr txBox="1"/>
        </xdr:nvSpPr>
        <xdr:spPr>
          <a:xfrm>
            <a:off x="4049826" y="704850"/>
            <a:ext cx="1343336"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契　　約　　済</a:t>
            </a:r>
            <a:endParaRPr kumimoji="1" lang="en-US" altLang="ja-JP" sz="1100">
              <a:latin typeface="ＭＳ Ｐ明朝" panose="02020600040205080304" pitchFamily="18" charset="-128"/>
              <a:ea typeface="ＭＳ Ｐ明朝" panose="02020600040205080304" pitchFamily="18" charset="-128"/>
            </a:endParaRPr>
          </a:p>
        </xdr:txBody>
      </xdr:sp>
      <xdr:sp macro="" textlink="">
        <xdr:nvSpPr>
          <xdr:cNvPr id="128" name="テキスト ボックス 127">
            <a:extLst>
              <a:ext uri="{FF2B5EF4-FFF2-40B4-BE49-F238E27FC236}">
                <a16:creationId xmlns:a16="http://schemas.microsoft.com/office/drawing/2014/main" id="{A6130254-8C6F-4FA5-AF05-2F207443B553}"/>
              </a:ext>
            </a:extLst>
          </xdr:cNvPr>
          <xdr:cNvSpPr txBox="1"/>
        </xdr:nvSpPr>
        <xdr:spPr>
          <a:xfrm>
            <a:off x="4049828" y="1028700"/>
            <a:ext cx="135012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未契約</a:t>
            </a: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内払</a:t>
            </a:r>
            <a:r>
              <a:rPr kumimoji="1" lang="en-US" altLang="ja-JP" sz="1100">
                <a:latin typeface="ＭＳ Ｐ明朝" panose="02020600040205080304" pitchFamily="18" charset="-128"/>
                <a:ea typeface="ＭＳ Ｐ明朝" panose="02020600040205080304" pitchFamily="18" charset="-128"/>
              </a:rPr>
              <a:t>)</a:t>
            </a:r>
          </a:p>
        </xdr:txBody>
      </xdr:sp>
      <xdr:sp macro="" textlink="">
        <xdr:nvSpPr>
          <xdr:cNvPr id="129" name="テキスト ボックス 128">
            <a:extLst>
              <a:ext uri="{FF2B5EF4-FFF2-40B4-BE49-F238E27FC236}">
                <a16:creationId xmlns:a16="http://schemas.microsoft.com/office/drawing/2014/main" id="{8491E517-A9A0-4045-BF96-E881BE1FBFB7}"/>
              </a:ext>
            </a:extLst>
          </xdr:cNvPr>
          <xdr:cNvSpPr txBox="1"/>
        </xdr:nvSpPr>
        <xdr:spPr>
          <a:xfrm>
            <a:off x="4070182" y="1343026"/>
            <a:ext cx="131619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契　　約　　外</a:t>
            </a:r>
            <a:endParaRPr kumimoji="1" lang="en-US" altLang="ja-JP" sz="1100">
              <a:latin typeface="ＭＳ Ｐ明朝" panose="02020600040205080304" pitchFamily="18" charset="-128"/>
              <a:ea typeface="ＭＳ Ｐ明朝" panose="02020600040205080304" pitchFamily="18" charset="-128"/>
            </a:endParaRPr>
          </a:p>
        </xdr:txBody>
      </xdr:sp>
      <xdr:sp macro="" textlink="">
        <xdr:nvSpPr>
          <xdr:cNvPr id="130" name="テキスト ボックス 129">
            <a:extLst>
              <a:ext uri="{FF2B5EF4-FFF2-40B4-BE49-F238E27FC236}">
                <a16:creationId xmlns:a16="http://schemas.microsoft.com/office/drawing/2014/main" id="{93FB8621-F0AB-461D-957A-D1067675038F}"/>
              </a:ext>
            </a:extLst>
          </xdr:cNvPr>
          <xdr:cNvSpPr txBox="1"/>
        </xdr:nvSpPr>
        <xdr:spPr>
          <a:xfrm>
            <a:off x="5535036" y="794097"/>
            <a:ext cx="200025" cy="766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1"/>
          <a:lstStyle/>
          <a:p>
            <a:r>
              <a:rPr kumimoji="1" lang="ja-JP" altLang="en-US" sz="1000">
                <a:latin typeface="ＭＳ Ｐ明朝" panose="02020600040205080304" pitchFamily="18" charset="-128"/>
                <a:ea typeface="ＭＳ Ｐ明朝" panose="02020600040205080304" pitchFamily="18" charset="-128"/>
              </a:rPr>
              <a:t>契約事項</a:t>
            </a:r>
          </a:p>
        </xdr:txBody>
      </xdr:sp>
      <xdr:sp macro="" textlink="">
        <xdr:nvSpPr>
          <xdr:cNvPr id="131" name="テキスト ボックス 130">
            <a:extLst>
              <a:ext uri="{FF2B5EF4-FFF2-40B4-BE49-F238E27FC236}">
                <a16:creationId xmlns:a16="http://schemas.microsoft.com/office/drawing/2014/main" id="{3F9B5EA9-A8A8-4E7E-89D7-AB054819DF64}"/>
              </a:ext>
            </a:extLst>
          </xdr:cNvPr>
          <xdr:cNvSpPr txBox="1"/>
        </xdr:nvSpPr>
        <xdr:spPr>
          <a:xfrm>
            <a:off x="5722233" y="770533"/>
            <a:ext cx="423862"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900">
                <a:latin typeface="ＭＳ Ｐ明朝" panose="02020600040205080304" pitchFamily="18" charset="-128"/>
                <a:ea typeface="ＭＳ Ｐ明朝" panose="02020600040205080304" pitchFamily="18" charset="-128"/>
              </a:rPr>
              <a:t>契約金</a:t>
            </a:r>
          </a:p>
        </xdr:txBody>
      </xdr:sp>
      <xdr:sp macro="" textlink="">
        <xdr:nvSpPr>
          <xdr:cNvPr id="132" name="テキスト ボックス 131">
            <a:extLst>
              <a:ext uri="{FF2B5EF4-FFF2-40B4-BE49-F238E27FC236}">
                <a16:creationId xmlns:a16="http://schemas.microsoft.com/office/drawing/2014/main" id="{724ADF16-7915-44B1-9504-795F69ED5C87}"/>
              </a:ext>
            </a:extLst>
          </xdr:cNvPr>
          <xdr:cNvSpPr txBox="1"/>
        </xdr:nvSpPr>
        <xdr:spPr>
          <a:xfrm>
            <a:off x="5717469" y="1084858"/>
            <a:ext cx="423862"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900">
                <a:latin typeface="ＭＳ Ｐ明朝" panose="02020600040205080304" pitchFamily="18" charset="-128"/>
                <a:ea typeface="ＭＳ Ｐ明朝" panose="02020600040205080304" pitchFamily="18" charset="-128"/>
              </a:rPr>
              <a:t>増減金</a:t>
            </a:r>
          </a:p>
        </xdr:txBody>
      </xdr:sp>
      <xdr:sp macro="" textlink="">
        <xdr:nvSpPr>
          <xdr:cNvPr id="133" name="テキスト ボックス 132">
            <a:extLst>
              <a:ext uri="{FF2B5EF4-FFF2-40B4-BE49-F238E27FC236}">
                <a16:creationId xmlns:a16="http://schemas.microsoft.com/office/drawing/2014/main" id="{05C0D8AD-8EB3-4369-84BB-ABD6C44C77F8}"/>
              </a:ext>
            </a:extLst>
          </xdr:cNvPr>
          <xdr:cNvSpPr txBox="1"/>
        </xdr:nvSpPr>
        <xdr:spPr>
          <a:xfrm>
            <a:off x="5717469" y="1403945"/>
            <a:ext cx="423862"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900">
                <a:latin typeface="ＭＳ Ｐ明朝" panose="02020600040205080304" pitchFamily="18" charset="-128"/>
                <a:ea typeface="ＭＳ Ｐ明朝" panose="02020600040205080304" pitchFamily="18" charset="-128"/>
              </a:rPr>
              <a:t>差引金</a:t>
            </a:r>
          </a:p>
        </xdr:txBody>
      </xdr:sp>
    </xdr:grpSp>
    <xdr:clientData/>
  </xdr:twoCellAnchor>
  <xdr:twoCellAnchor editAs="absolute">
    <xdr:from>
      <xdr:col>62</xdr:col>
      <xdr:colOff>9525</xdr:colOff>
      <xdr:row>17</xdr:row>
      <xdr:rowOff>0</xdr:rowOff>
    </xdr:from>
    <xdr:to>
      <xdr:col>78</xdr:col>
      <xdr:colOff>174344</xdr:colOff>
      <xdr:row>33</xdr:row>
      <xdr:rowOff>0</xdr:rowOff>
    </xdr:to>
    <xdr:grpSp>
      <xdr:nvGrpSpPr>
        <xdr:cNvPr id="170" name="グループ化 169">
          <a:extLst>
            <a:ext uri="{FF2B5EF4-FFF2-40B4-BE49-F238E27FC236}">
              <a16:creationId xmlns:a16="http://schemas.microsoft.com/office/drawing/2014/main" id="{188BBD5E-E059-4256-9B1C-4583587DBE6D}"/>
            </a:ext>
          </a:extLst>
        </xdr:cNvPr>
        <xdr:cNvGrpSpPr/>
      </xdr:nvGrpSpPr>
      <xdr:grpSpPr>
        <a:xfrm>
          <a:off x="7715250" y="2333625"/>
          <a:ext cx="2831819" cy="2000250"/>
          <a:chOff x="7524750" y="2157413"/>
          <a:chExt cx="2857501" cy="2524233"/>
        </a:xfrm>
      </xdr:grpSpPr>
      <xdr:grpSp>
        <xdr:nvGrpSpPr>
          <xdr:cNvPr id="171" name="グループ化 170">
            <a:extLst>
              <a:ext uri="{FF2B5EF4-FFF2-40B4-BE49-F238E27FC236}">
                <a16:creationId xmlns:a16="http://schemas.microsoft.com/office/drawing/2014/main" id="{3BFC43A8-8EF4-4DA9-A992-4BF6439EAE5D}"/>
              </a:ext>
            </a:extLst>
          </xdr:cNvPr>
          <xdr:cNvGrpSpPr/>
        </xdr:nvGrpSpPr>
        <xdr:grpSpPr>
          <a:xfrm>
            <a:off x="7524750" y="2157413"/>
            <a:ext cx="2857501" cy="2524233"/>
            <a:chOff x="7524750" y="2157413"/>
            <a:chExt cx="2857501" cy="2524233"/>
          </a:xfrm>
        </xdr:grpSpPr>
        <xdr:cxnSp macro="">
          <xdr:nvCxnSpPr>
            <xdr:cNvPr id="175" name="直線コネクタ 174">
              <a:extLst>
                <a:ext uri="{FF2B5EF4-FFF2-40B4-BE49-F238E27FC236}">
                  <a16:creationId xmlns:a16="http://schemas.microsoft.com/office/drawing/2014/main" id="{09712335-5594-4914-BFBE-1F5A40BEDD70}"/>
                </a:ext>
              </a:extLst>
            </xdr:cNvPr>
            <xdr:cNvCxnSpPr/>
          </xdr:nvCxnSpPr>
          <xdr:spPr>
            <a:xfrm>
              <a:off x="9053786" y="2406446"/>
              <a:ext cx="0" cy="227520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76" name="直線コネクタ 175">
              <a:extLst>
                <a:ext uri="{FF2B5EF4-FFF2-40B4-BE49-F238E27FC236}">
                  <a16:creationId xmlns:a16="http://schemas.microsoft.com/office/drawing/2014/main" id="{9E6F2CBA-3D1B-4F37-9B1D-2C87395C03C0}"/>
                </a:ext>
              </a:extLst>
            </xdr:cNvPr>
            <xdr:cNvCxnSpPr/>
          </xdr:nvCxnSpPr>
          <xdr:spPr>
            <a:xfrm>
              <a:off x="9240169" y="2406136"/>
              <a:ext cx="0" cy="227520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77" name="直線コネクタ 176">
              <a:extLst>
                <a:ext uri="{FF2B5EF4-FFF2-40B4-BE49-F238E27FC236}">
                  <a16:creationId xmlns:a16="http://schemas.microsoft.com/office/drawing/2014/main" id="{F8D27348-EE41-4714-860C-393F6406843E}"/>
                </a:ext>
              </a:extLst>
            </xdr:cNvPr>
            <xdr:cNvCxnSpPr/>
          </xdr:nvCxnSpPr>
          <xdr:spPr>
            <a:xfrm>
              <a:off x="8858831" y="2406446"/>
              <a:ext cx="0" cy="227520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78" name="直線コネクタ 177">
              <a:extLst>
                <a:ext uri="{FF2B5EF4-FFF2-40B4-BE49-F238E27FC236}">
                  <a16:creationId xmlns:a16="http://schemas.microsoft.com/office/drawing/2014/main" id="{DA0CD40B-5A22-466A-B9F2-6B336747509B}"/>
                </a:ext>
              </a:extLst>
            </xdr:cNvPr>
            <xdr:cNvCxnSpPr/>
          </xdr:nvCxnSpPr>
          <xdr:spPr>
            <a:xfrm>
              <a:off x="8236846" y="2395318"/>
              <a:ext cx="0" cy="1911174"/>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79" name="直線コネクタ 178">
              <a:extLst>
                <a:ext uri="{FF2B5EF4-FFF2-40B4-BE49-F238E27FC236}">
                  <a16:creationId xmlns:a16="http://schemas.microsoft.com/office/drawing/2014/main" id="{DF9ABA13-8A0F-4334-B14E-EB95A0C328DF}"/>
                </a:ext>
              </a:extLst>
            </xdr:cNvPr>
            <xdr:cNvCxnSpPr/>
          </xdr:nvCxnSpPr>
          <xdr:spPr>
            <a:xfrm>
              <a:off x="8665135" y="2158486"/>
              <a:ext cx="0" cy="252316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80" name="直線コネクタ 179">
              <a:extLst>
                <a:ext uri="{FF2B5EF4-FFF2-40B4-BE49-F238E27FC236}">
                  <a16:creationId xmlns:a16="http://schemas.microsoft.com/office/drawing/2014/main" id="{DD5820DA-8553-4BBD-857F-F47F7A84A93B}"/>
                </a:ext>
              </a:extLst>
            </xdr:cNvPr>
            <xdr:cNvCxnSpPr/>
          </xdr:nvCxnSpPr>
          <xdr:spPr>
            <a:xfrm>
              <a:off x="9429381" y="2406138"/>
              <a:ext cx="0" cy="227520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81" name="直線コネクタ 180">
              <a:extLst>
                <a:ext uri="{FF2B5EF4-FFF2-40B4-BE49-F238E27FC236}">
                  <a16:creationId xmlns:a16="http://schemas.microsoft.com/office/drawing/2014/main" id="{F1C9849B-BA20-41B8-A90E-F3608F5F2B7E}"/>
                </a:ext>
              </a:extLst>
            </xdr:cNvPr>
            <xdr:cNvCxnSpPr/>
          </xdr:nvCxnSpPr>
          <xdr:spPr>
            <a:xfrm>
              <a:off x="9811979" y="2406138"/>
              <a:ext cx="0" cy="227520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82" name="直線コネクタ 181">
              <a:extLst>
                <a:ext uri="{FF2B5EF4-FFF2-40B4-BE49-F238E27FC236}">
                  <a16:creationId xmlns:a16="http://schemas.microsoft.com/office/drawing/2014/main" id="{CCFCD8D6-71DF-4A3C-BB8F-10AE448890A9}"/>
                </a:ext>
              </a:extLst>
            </xdr:cNvPr>
            <xdr:cNvCxnSpPr/>
          </xdr:nvCxnSpPr>
          <xdr:spPr>
            <a:xfrm>
              <a:off x="9618314" y="2406138"/>
              <a:ext cx="0" cy="227520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83" name="直線コネクタ 182">
              <a:extLst>
                <a:ext uri="{FF2B5EF4-FFF2-40B4-BE49-F238E27FC236}">
                  <a16:creationId xmlns:a16="http://schemas.microsoft.com/office/drawing/2014/main" id="{627B88EF-AC07-4D0F-89C3-EEBF20165F14}"/>
                </a:ext>
              </a:extLst>
            </xdr:cNvPr>
            <xdr:cNvCxnSpPr/>
          </xdr:nvCxnSpPr>
          <xdr:spPr>
            <a:xfrm>
              <a:off x="10000912" y="2406138"/>
              <a:ext cx="0" cy="227520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sp macro="" textlink="">
          <xdr:nvSpPr>
            <xdr:cNvPr id="184" name="角丸四角形 15">
              <a:extLst>
                <a:ext uri="{FF2B5EF4-FFF2-40B4-BE49-F238E27FC236}">
                  <a16:creationId xmlns:a16="http://schemas.microsoft.com/office/drawing/2014/main" id="{1EA82747-011C-4F65-A88F-F2B816D6EEAC}"/>
                </a:ext>
              </a:extLst>
            </xdr:cNvPr>
            <xdr:cNvSpPr/>
          </xdr:nvSpPr>
          <xdr:spPr>
            <a:xfrm>
              <a:off x="7524751" y="2157413"/>
              <a:ext cx="2857500" cy="2524126"/>
            </a:xfrm>
            <a:prstGeom prst="roundRect">
              <a:avLst>
                <a:gd name="adj" fmla="val 362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85" name="直線コネクタ 184">
              <a:extLst>
                <a:ext uri="{FF2B5EF4-FFF2-40B4-BE49-F238E27FC236}">
                  <a16:creationId xmlns:a16="http://schemas.microsoft.com/office/drawing/2014/main" id="{ACA8FFC4-1888-4C95-9D02-173F669398B9}"/>
                </a:ext>
              </a:extLst>
            </xdr:cNvPr>
            <xdr:cNvCxnSpPr/>
          </xdr:nvCxnSpPr>
          <xdr:spPr>
            <a:xfrm>
              <a:off x="7524750" y="2400300"/>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6" name="直線コネクタ 185">
              <a:extLst>
                <a:ext uri="{FF2B5EF4-FFF2-40B4-BE49-F238E27FC236}">
                  <a16:creationId xmlns:a16="http://schemas.microsoft.com/office/drawing/2014/main" id="{628A34C9-FB76-453A-9AAC-FCD906BD1758}"/>
                </a:ext>
              </a:extLst>
            </xdr:cNvPr>
            <xdr:cNvCxnSpPr/>
          </xdr:nvCxnSpPr>
          <xdr:spPr>
            <a:xfrm>
              <a:off x="10191750" y="2400300"/>
              <a:ext cx="0" cy="227520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87" name="直線コネクタ 186">
              <a:extLst>
                <a:ext uri="{FF2B5EF4-FFF2-40B4-BE49-F238E27FC236}">
                  <a16:creationId xmlns:a16="http://schemas.microsoft.com/office/drawing/2014/main" id="{747C4050-9C52-4640-8ABA-D9DA1C8A5E27}"/>
                </a:ext>
              </a:extLst>
            </xdr:cNvPr>
            <xdr:cNvCxnSpPr/>
          </xdr:nvCxnSpPr>
          <xdr:spPr>
            <a:xfrm>
              <a:off x="7524750" y="2717841"/>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8" name="直線コネクタ 187">
              <a:extLst>
                <a:ext uri="{FF2B5EF4-FFF2-40B4-BE49-F238E27FC236}">
                  <a16:creationId xmlns:a16="http://schemas.microsoft.com/office/drawing/2014/main" id="{E0061A6E-307C-46F7-A46A-00057A07C096}"/>
                </a:ext>
              </a:extLst>
            </xdr:cNvPr>
            <xdr:cNvCxnSpPr/>
          </xdr:nvCxnSpPr>
          <xdr:spPr>
            <a:xfrm>
              <a:off x="7529512" y="3033774"/>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9" name="直線コネクタ 188">
              <a:extLst>
                <a:ext uri="{FF2B5EF4-FFF2-40B4-BE49-F238E27FC236}">
                  <a16:creationId xmlns:a16="http://schemas.microsoft.com/office/drawing/2014/main" id="{B18D6B74-F8A0-4484-9AA8-7558FA7C0D19}"/>
                </a:ext>
              </a:extLst>
            </xdr:cNvPr>
            <xdr:cNvCxnSpPr/>
          </xdr:nvCxnSpPr>
          <xdr:spPr>
            <a:xfrm>
              <a:off x="7524750" y="3349705"/>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0" name="直線コネクタ 189">
              <a:extLst>
                <a:ext uri="{FF2B5EF4-FFF2-40B4-BE49-F238E27FC236}">
                  <a16:creationId xmlns:a16="http://schemas.microsoft.com/office/drawing/2014/main" id="{02C6A3EB-57F9-49F3-89F3-7C9ED19D9508}"/>
                </a:ext>
              </a:extLst>
            </xdr:cNvPr>
            <xdr:cNvCxnSpPr/>
          </xdr:nvCxnSpPr>
          <xdr:spPr>
            <a:xfrm>
              <a:off x="7524750" y="3665638"/>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1" name="直線コネクタ 190">
              <a:extLst>
                <a:ext uri="{FF2B5EF4-FFF2-40B4-BE49-F238E27FC236}">
                  <a16:creationId xmlns:a16="http://schemas.microsoft.com/office/drawing/2014/main" id="{8582EBD4-F753-47FB-90AD-5E9B15C48D55}"/>
                </a:ext>
              </a:extLst>
            </xdr:cNvPr>
            <xdr:cNvCxnSpPr/>
          </xdr:nvCxnSpPr>
          <xdr:spPr>
            <a:xfrm>
              <a:off x="7524750" y="3981572"/>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2" name="直線コネクタ 191">
              <a:extLst>
                <a:ext uri="{FF2B5EF4-FFF2-40B4-BE49-F238E27FC236}">
                  <a16:creationId xmlns:a16="http://schemas.microsoft.com/office/drawing/2014/main" id="{0C913041-9FC8-4F57-BDA0-777FB0D2A489}"/>
                </a:ext>
              </a:extLst>
            </xdr:cNvPr>
            <xdr:cNvCxnSpPr/>
          </xdr:nvCxnSpPr>
          <xdr:spPr>
            <a:xfrm>
              <a:off x="7524750" y="4310184"/>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72" name="テキスト ボックス 171">
            <a:extLst>
              <a:ext uri="{FF2B5EF4-FFF2-40B4-BE49-F238E27FC236}">
                <a16:creationId xmlns:a16="http://schemas.microsoft.com/office/drawing/2014/main" id="{9EC239A5-4E19-429F-8593-DE9B5837187F}"/>
              </a:ext>
            </a:extLst>
          </xdr:cNvPr>
          <xdr:cNvSpPr txBox="1"/>
        </xdr:nvSpPr>
        <xdr:spPr>
          <a:xfrm>
            <a:off x="7805416" y="4348920"/>
            <a:ext cx="576262" cy="316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計</a:t>
            </a:r>
          </a:p>
        </xdr:txBody>
      </xdr:sp>
      <xdr:sp macro="" textlink="">
        <xdr:nvSpPr>
          <xdr:cNvPr id="173" name="テキスト ボックス 172">
            <a:extLst>
              <a:ext uri="{FF2B5EF4-FFF2-40B4-BE49-F238E27FC236}">
                <a16:creationId xmlns:a16="http://schemas.microsoft.com/office/drawing/2014/main" id="{39947E97-F3BC-4363-9F8E-CAFE5B3314D7}"/>
              </a:ext>
            </a:extLst>
          </xdr:cNvPr>
          <xdr:cNvSpPr txBox="1"/>
        </xdr:nvSpPr>
        <xdr:spPr>
          <a:xfrm>
            <a:off x="7547062" y="2176463"/>
            <a:ext cx="1112175" cy="223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費目および工種</a:t>
            </a:r>
          </a:p>
        </xdr:txBody>
      </xdr:sp>
      <xdr:sp macro="" textlink="">
        <xdr:nvSpPr>
          <xdr:cNvPr id="174" name="テキスト ボックス 173">
            <a:extLst>
              <a:ext uri="{FF2B5EF4-FFF2-40B4-BE49-F238E27FC236}">
                <a16:creationId xmlns:a16="http://schemas.microsoft.com/office/drawing/2014/main" id="{638551A5-F0BE-4CA1-89A6-E599A36720EB}"/>
              </a:ext>
            </a:extLst>
          </xdr:cNvPr>
          <xdr:cNvSpPr txBox="1"/>
        </xdr:nvSpPr>
        <xdr:spPr>
          <a:xfrm>
            <a:off x="9020175" y="2171700"/>
            <a:ext cx="976313" cy="223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金　　　　　額</a:t>
            </a:r>
          </a:p>
        </xdr:txBody>
      </xdr:sp>
    </xdr:grpSp>
    <xdr:clientData/>
  </xdr:twoCellAnchor>
  <xdr:twoCellAnchor>
    <xdr:from>
      <xdr:col>70</xdr:col>
      <xdr:colOff>180975</xdr:colOff>
      <xdr:row>42</xdr:row>
      <xdr:rowOff>152413</xdr:rowOff>
    </xdr:from>
    <xdr:to>
      <xdr:col>78</xdr:col>
      <xdr:colOff>164854</xdr:colOff>
      <xdr:row>48</xdr:row>
      <xdr:rowOff>155434</xdr:rowOff>
    </xdr:to>
    <xdr:grpSp>
      <xdr:nvGrpSpPr>
        <xdr:cNvPr id="199" name="グループ化 198">
          <a:extLst>
            <a:ext uri="{FF2B5EF4-FFF2-40B4-BE49-F238E27FC236}">
              <a16:creationId xmlns:a16="http://schemas.microsoft.com/office/drawing/2014/main" id="{33F153C2-E720-499E-BD1A-B0578326BFF3}"/>
            </a:ext>
          </a:extLst>
        </xdr:cNvPr>
        <xdr:cNvGrpSpPr/>
      </xdr:nvGrpSpPr>
      <xdr:grpSpPr>
        <a:xfrm>
          <a:off x="9029700" y="5943613"/>
          <a:ext cx="1507879" cy="974571"/>
          <a:chOff x="7672587" y="5435599"/>
          <a:chExt cx="2883646" cy="660819"/>
        </a:xfrm>
      </xdr:grpSpPr>
      <xdr:sp macro="" textlink="">
        <xdr:nvSpPr>
          <xdr:cNvPr id="200" name="テキスト ボックス 199">
            <a:extLst>
              <a:ext uri="{FF2B5EF4-FFF2-40B4-BE49-F238E27FC236}">
                <a16:creationId xmlns:a16="http://schemas.microsoft.com/office/drawing/2014/main" id="{52B74DE6-8900-44B6-B75E-8266DAB57E0D}"/>
              </a:ext>
            </a:extLst>
          </xdr:cNvPr>
          <xdr:cNvSpPr txBox="1"/>
        </xdr:nvSpPr>
        <xdr:spPr>
          <a:xfrm>
            <a:off x="8382992" y="5468840"/>
            <a:ext cx="1511884" cy="157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担　当　印</a:t>
            </a:r>
          </a:p>
        </xdr:txBody>
      </xdr:sp>
      <xdr:grpSp>
        <xdr:nvGrpSpPr>
          <xdr:cNvPr id="201" name="グループ化 200">
            <a:extLst>
              <a:ext uri="{FF2B5EF4-FFF2-40B4-BE49-F238E27FC236}">
                <a16:creationId xmlns:a16="http://schemas.microsoft.com/office/drawing/2014/main" id="{0C520601-8AAE-4B5C-A6A6-259E8D7BD449}"/>
              </a:ext>
            </a:extLst>
          </xdr:cNvPr>
          <xdr:cNvGrpSpPr/>
        </xdr:nvGrpSpPr>
        <xdr:grpSpPr>
          <a:xfrm>
            <a:off x="7672587" y="5435599"/>
            <a:ext cx="2883646" cy="660819"/>
            <a:chOff x="7672587" y="5435599"/>
            <a:chExt cx="2883646" cy="660819"/>
          </a:xfrm>
        </xdr:grpSpPr>
        <xdr:cxnSp macro="">
          <xdr:nvCxnSpPr>
            <xdr:cNvPr id="202" name="直線コネクタ 201">
              <a:extLst>
                <a:ext uri="{FF2B5EF4-FFF2-40B4-BE49-F238E27FC236}">
                  <a16:creationId xmlns:a16="http://schemas.microsoft.com/office/drawing/2014/main" id="{6C2F7A31-9B5D-47FD-A5FC-C69BD7CCD795}"/>
                </a:ext>
              </a:extLst>
            </xdr:cNvPr>
            <xdr:cNvCxnSpPr/>
          </xdr:nvCxnSpPr>
          <xdr:spPr>
            <a:xfrm>
              <a:off x="7676475" y="5651536"/>
              <a:ext cx="28789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03" name="角丸四角形 193">
              <a:extLst>
                <a:ext uri="{FF2B5EF4-FFF2-40B4-BE49-F238E27FC236}">
                  <a16:creationId xmlns:a16="http://schemas.microsoft.com/office/drawing/2014/main" id="{0451C946-E00F-4138-8381-E7B866D69D88}"/>
                </a:ext>
              </a:extLst>
            </xdr:cNvPr>
            <xdr:cNvSpPr/>
          </xdr:nvSpPr>
          <xdr:spPr>
            <a:xfrm>
              <a:off x="7672587" y="5435599"/>
              <a:ext cx="2883646" cy="657617"/>
            </a:xfrm>
            <a:prstGeom prst="roundRect">
              <a:avLst>
                <a:gd name="adj" fmla="val 785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4" name="直線コネクタ 203">
              <a:extLst>
                <a:ext uri="{FF2B5EF4-FFF2-40B4-BE49-F238E27FC236}">
                  <a16:creationId xmlns:a16="http://schemas.microsoft.com/office/drawing/2014/main" id="{F130768B-D319-4F01-968F-13DD165A8663}"/>
                </a:ext>
              </a:extLst>
            </xdr:cNvPr>
            <xdr:cNvCxnSpPr/>
          </xdr:nvCxnSpPr>
          <xdr:spPr>
            <a:xfrm>
              <a:off x="9151572" y="5646141"/>
              <a:ext cx="0" cy="450277"/>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49</xdr:col>
      <xdr:colOff>19050</xdr:colOff>
      <xdr:row>1</xdr:row>
      <xdr:rowOff>294</xdr:rowOff>
    </xdr:from>
    <xdr:to>
      <xdr:col>60</xdr:col>
      <xdr:colOff>114300</xdr:colOff>
      <xdr:row>1</xdr:row>
      <xdr:rowOff>261937</xdr:rowOff>
    </xdr:to>
    <xdr:sp macro="" textlink="">
      <xdr:nvSpPr>
        <xdr:cNvPr id="2" name="テキスト ボックス 1">
          <a:extLst>
            <a:ext uri="{FF2B5EF4-FFF2-40B4-BE49-F238E27FC236}">
              <a16:creationId xmlns:a16="http://schemas.microsoft.com/office/drawing/2014/main" id="{93BF3DFF-1480-4943-BD3B-E9BC8BA491F7}"/>
            </a:ext>
          </a:extLst>
        </xdr:cNvPr>
        <xdr:cNvSpPr txBox="1"/>
      </xdr:nvSpPr>
      <xdr:spPr>
        <a:xfrm>
          <a:off x="6534150" y="143169"/>
          <a:ext cx="1000125" cy="261643"/>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latin typeface="ＭＳ Ｐ明朝" panose="02020600040205080304" pitchFamily="18" charset="-128"/>
              <a:ea typeface="ＭＳ Ｐ明朝" panose="02020600040205080304" pitchFamily="18" charset="-128"/>
            </a:rPr>
            <a:t>経　理　用</a:t>
          </a:r>
        </a:p>
      </xdr:txBody>
    </xdr:sp>
    <xdr:clientData/>
  </xdr:twoCellAnchor>
  <xdr:twoCellAnchor>
    <xdr:from>
      <xdr:col>1</xdr:col>
      <xdr:colOff>0</xdr:colOff>
      <xdr:row>3</xdr:row>
      <xdr:rowOff>0</xdr:rowOff>
    </xdr:from>
    <xdr:to>
      <xdr:col>16</xdr:col>
      <xdr:colOff>9525</xdr:colOff>
      <xdr:row>4</xdr:row>
      <xdr:rowOff>11383</xdr:rowOff>
    </xdr:to>
    <xdr:grpSp>
      <xdr:nvGrpSpPr>
        <xdr:cNvPr id="3" name="グループ化 2">
          <a:extLst>
            <a:ext uri="{FF2B5EF4-FFF2-40B4-BE49-F238E27FC236}">
              <a16:creationId xmlns:a16="http://schemas.microsoft.com/office/drawing/2014/main" id="{2555D323-DD83-4392-AC70-10D7729A2554}"/>
            </a:ext>
          </a:extLst>
        </xdr:cNvPr>
        <xdr:cNvGrpSpPr/>
      </xdr:nvGrpSpPr>
      <xdr:grpSpPr>
        <a:xfrm>
          <a:off x="142875" y="533400"/>
          <a:ext cx="3105150" cy="249508"/>
          <a:chOff x="146403" y="1732580"/>
          <a:chExt cx="3092123" cy="1074120"/>
        </a:xfrm>
      </xdr:grpSpPr>
      <xdr:grpSp>
        <xdr:nvGrpSpPr>
          <xdr:cNvPr id="4" name="グループ化 3">
            <a:extLst>
              <a:ext uri="{FF2B5EF4-FFF2-40B4-BE49-F238E27FC236}">
                <a16:creationId xmlns:a16="http://schemas.microsoft.com/office/drawing/2014/main" id="{DDDC6148-D4F3-409D-90E4-5DC594C536BE}"/>
              </a:ext>
            </a:extLst>
          </xdr:cNvPr>
          <xdr:cNvGrpSpPr/>
        </xdr:nvGrpSpPr>
        <xdr:grpSpPr>
          <a:xfrm>
            <a:off x="146403" y="1732580"/>
            <a:ext cx="3092123" cy="1074120"/>
            <a:chOff x="210344" y="1365250"/>
            <a:chExt cx="2457210" cy="1062051"/>
          </a:xfrm>
        </xdr:grpSpPr>
        <xdr:cxnSp macro="">
          <xdr:nvCxnSpPr>
            <xdr:cNvPr id="6" name="直線コネクタ 5">
              <a:extLst>
                <a:ext uri="{FF2B5EF4-FFF2-40B4-BE49-F238E27FC236}">
                  <a16:creationId xmlns:a16="http://schemas.microsoft.com/office/drawing/2014/main" id="{2D93749F-23E6-439A-AC58-30D5E5693701}"/>
                </a:ext>
              </a:extLst>
            </xdr:cNvPr>
            <xdr:cNvCxnSpPr/>
          </xdr:nvCxnSpPr>
          <xdr:spPr>
            <a:xfrm>
              <a:off x="948840" y="1401559"/>
              <a:ext cx="0" cy="1025742"/>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sp macro="" textlink="">
          <xdr:nvSpPr>
            <xdr:cNvPr id="7" name="角丸四角形 69">
              <a:extLst>
                <a:ext uri="{FF2B5EF4-FFF2-40B4-BE49-F238E27FC236}">
                  <a16:creationId xmlns:a16="http://schemas.microsoft.com/office/drawing/2014/main" id="{842A7AAB-4440-41E4-841D-0E42B31BBD48}"/>
                </a:ext>
              </a:extLst>
            </xdr:cNvPr>
            <xdr:cNvSpPr/>
          </xdr:nvSpPr>
          <xdr:spPr>
            <a:xfrm>
              <a:off x="210344" y="1365250"/>
              <a:ext cx="2457210" cy="1023940"/>
            </a:xfrm>
            <a:prstGeom prst="roundRect">
              <a:avLst>
                <a:gd name="adj" fmla="val 19529"/>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 name="テキスト ボックス 4">
            <a:extLst>
              <a:ext uri="{FF2B5EF4-FFF2-40B4-BE49-F238E27FC236}">
                <a16:creationId xmlns:a16="http://schemas.microsoft.com/office/drawing/2014/main" id="{0D744AF2-CE18-456C-9247-81D420F6F22B}"/>
              </a:ext>
            </a:extLst>
          </xdr:cNvPr>
          <xdr:cNvSpPr txBox="1"/>
        </xdr:nvSpPr>
        <xdr:spPr>
          <a:xfrm>
            <a:off x="291702" y="1774030"/>
            <a:ext cx="666750" cy="925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注文番号</a:t>
            </a:r>
            <a:endParaRPr kumimoji="1" lang="en-US" altLang="ja-JP" sz="1100">
              <a:latin typeface="ＭＳ Ｐ明朝" panose="02020600040205080304" pitchFamily="18" charset="-128"/>
              <a:ea typeface="ＭＳ Ｐ明朝" panose="02020600040205080304" pitchFamily="18" charset="-128"/>
            </a:endParaRPr>
          </a:p>
        </xdr:txBody>
      </xdr:sp>
    </xdr:grpSp>
    <xdr:clientData/>
  </xdr:twoCellAnchor>
  <xdr:twoCellAnchor>
    <xdr:from>
      <xdr:col>1</xdr:col>
      <xdr:colOff>1</xdr:colOff>
      <xdr:row>5</xdr:row>
      <xdr:rowOff>5013</xdr:rowOff>
    </xdr:from>
    <xdr:to>
      <xdr:col>16</xdr:col>
      <xdr:colOff>4583</xdr:colOff>
      <xdr:row>9</xdr:row>
      <xdr:rowOff>1</xdr:rowOff>
    </xdr:to>
    <xdr:grpSp>
      <xdr:nvGrpSpPr>
        <xdr:cNvPr id="8" name="グループ化 7">
          <a:extLst>
            <a:ext uri="{FF2B5EF4-FFF2-40B4-BE49-F238E27FC236}">
              <a16:creationId xmlns:a16="http://schemas.microsoft.com/office/drawing/2014/main" id="{EA22FF59-DCE1-4D18-8BAD-203CE4D2EABF}"/>
            </a:ext>
          </a:extLst>
        </xdr:cNvPr>
        <xdr:cNvGrpSpPr/>
      </xdr:nvGrpSpPr>
      <xdr:grpSpPr>
        <a:xfrm>
          <a:off x="142876" y="824163"/>
          <a:ext cx="3100207" cy="661738"/>
          <a:chOff x="146403" y="690109"/>
          <a:chExt cx="3100035" cy="671087"/>
        </a:xfrm>
      </xdr:grpSpPr>
      <xdr:grpSp>
        <xdr:nvGrpSpPr>
          <xdr:cNvPr id="9" name="グループ化 8">
            <a:extLst>
              <a:ext uri="{FF2B5EF4-FFF2-40B4-BE49-F238E27FC236}">
                <a16:creationId xmlns:a16="http://schemas.microsoft.com/office/drawing/2014/main" id="{0F035345-5ED6-4019-8E66-3E88B75C46CB}"/>
              </a:ext>
            </a:extLst>
          </xdr:cNvPr>
          <xdr:cNvGrpSpPr/>
        </xdr:nvGrpSpPr>
        <xdr:grpSpPr>
          <a:xfrm>
            <a:off x="146403" y="690109"/>
            <a:ext cx="3100035" cy="671087"/>
            <a:chOff x="571500" y="685800"/>
            <a:chExt cx="2476500" cy="1381125"/>
          </a:xfrm>
        </xdr:grpSpPr>
        <xdr:grpSp>
          <xdr:nvGrpSpPr>
            <xdr:cNvPr id="11" name="グループ化 10">
              <a:extLst>
                <a:ext uri="{FF2B5EF4-FFF2-40B4-BE49-F238E27FC236}">
                  <a16:creationId xmlns:a16="http://schemas.microsoft.com/office/drawing/2014/main" id="{2D0CF6A2-86AD-4CA2-9782-1204F908ADE9}"/>
                </a:ext>
              </a:extLst>
            </xdr:cNvPr>
            <xdr:cNvGrpSpPr/>
          </xdr:nvGrpSpPr>
          <xdr:grpSpPr>
            <a:xfrm>
              <a:off x="571500" y="685800"/>
              <a:ext cx="2476500" cy="1381125"/>
              <a:chOff x="571500" y="685800"/>
              <a:chExt cx="2476500" cy="1381125"/>
            </a:xfrm>
          </xdr:grpSpPr>
          <xdr:sp macro="" textlink="">
            <xdr:nvSpPr>
              <xdr:cNvPr id="13" name="角丸四角形 63">
                <a:extLst>
                  <a:ext uri="{FF2B5EF4-FFF2-40B4-BE49-F238E27FC236}">
                    <a16:creationId xmlns:a16="http://schemas.microsoft.com/office/drawing/2014/main" id="{8D6A339F-8674-4F84-A06D-A4F652881C74}"/>
                  </a:ext>
                </a:extLst>
              </xdr:cNvPr>
              <xdr:cNvSpPr/>
            </xdr:nvSpPr>
            <xdr:spPr>
              <a:xfrm>
                <a:off x="571500" y="685800"/>
                <a:ext cx="2476500" cy="1381125"/>
              </a:xfrm>
              <a:prstGeom prst="roundRect">
                <a:avLst>
                  <a:gd name="adj" fmla="val 10179"/>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 name="直線コネクタ 13">
                <a:extLst>
                  <a:ext uri="{FF2B5EF4-FFF2-40B4-BE49-F238E27FC236}">
                    <a16:creationId xmlns:a16="http://schemas.microsoft.com/office/drawing/2014/main" id="{5407D349-F85A-492E-80E1-486576572EB6}"/>
                  </a:ext>
                </a:extLst>
              </xdr:cNvPr>
              <xdr:cNvCxnSpPr>
                <a:endCxn id="13" idx="3"/>
              </xdr:cNvCxnSpPr>
            </xdr:nvCxnSpPr>
            <xdr:spPr>
              <a:xfrm>
                <a:off x="859804" y="1365163"/>
                <a:ext cx="2188196" cy="11199"/>
              </a:xfrm>
              <a:prstGeom prst="lin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grpSp>
        <xdr:cxnSp macro="">
          <xdr:nvCxnSpPr>
            <xdr:cNvPr id="12" name="直線コネクタ 11">
              <a:extLst>
                <a:ext uri="{FF2B5EF4-FFF2-40B4-BE49-F238E27FC236}">
                  <a16:creationId xmlns:a16="http://schemas.microsoft.com/office/drawing/2014/main" id="{5A790818-2410-484A-B03C-94645F437F0A}"/>
                </a:ext>
              </a:extLst>
            </xdr:cNvPr>
            <xdr:cNvCxnSpPr/>
          </xdr:nvCxnSpPr>
          <xdr:spPr>
            <a:xfrm>
              <a:off x="850264" y="705080"/>
              <a:ext cx="0" cy="1361784"/>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 name="テキスト ボックス 9">
            <a:extLst>
              <a:ext uri="{FF2B5EF4-FFF2-40B4-BE49-F238E27FC236}">
                <a16:creationId xmlns:a16="http://schemas.microsoft.com/office/drawing/2014/main" id="{EC099922-7439-4173-8815-A2C250596B20}"/>
              </a:ext>
            </a:extLst>
          </xdr:cNvPr>
          <xdr:cNvSpPr txBox="1"/>
        </xdr:nvSpPr>
        <xdr:spPr>
          <a:xfrm>
            <a:off x="172953" y="727720"/>
            <a:ext cx="296241" cy="601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工事名</a:t>
            </a:r>
          </a:p>
        </xdr:txBody>
      </xdr:sp>
    </xdr:grpSp>
    <xdr:clientData/>
  </xdr:twoCellAnchor>
  <xdr:twoCellAnchor>
    <xdr:from>
      <xdr:col>1</xdr:col>
      <xdr:colOff>3482</xdr:colOff>
      <xdr:row>10</xdr:row>
      <xdr:rowOff>3469</xdr:rowOff>
    </xdr:from>
    <xdr:to>
      <xdr:col>16</xdr:col>
      <xdr:colOff>5493</xdr:colOff>
      <xdr:row>24</xdr:row>
      <xdr:rowOff>16410</xdr:rowOff>
    </xdr:to>
    <xdr:grpSp>
      <xdr:nvGrpSpPr>
        <xdr:cNvPr id="15" name="グループ化 14">
          <a:extLst>
            <a:ext uri="{FF2B5EF4-FFF2-40B4-BE49-F238E27FC236}">
              <a16:creationId xmlns:a16="http://schemas.microsoft.com/office/drawing/2014/main" id="{0EA7BB8C-C4E6-4161-A6ED-D18ECE90ED71}"/>
            </a:ext>
          </a:extLst>
        </xdr:cNvPr>
        <xdr:cNvGrpSpPr/>
      </xdr:nvGrpSpPr>
      <xdr:grpSpPr>
        <a:xfrm>
          <a:off x="146357" y="1536994"/>
          <a:ext cx="3097636" cy="1651241"/>
          <a:chOff x="207726" y="1365250"/>
          <a:chExt cx="2460746" cy="1031375"/>
        </a:xfrm>
      </xdr:grpSpPr>
      <xdr:sp macro="" textlink="">
        <xdr:nvSpPr>
          <xdr:cNvPr id="16" name="角丸四角形 76">
            <a:extLst>
              <a:ext uri="{FF2B5EF4-FFF2-40B4-BE49-F238E27FC236}">
                <a16:creationId xmlns:a16="http://schemas.microsoft.com/office/drawing/2014/main" id="{4C423951-15D0-4B44-8689-AA49A0B705FB}"/>
              </a:ext>
            </a:extLst>
          </xdr:cNvPr>
          <xdr:cNvSpPr/>
        </xdr:nvSpPr>
        <xdr:spPr>
          <a:xfrm>
            <a:off x="210344" y="1365250"/>
            <a:ext cx="2457210" cy="1023938"/>
          </a:xfrm>
          <a:prstGeom prst="roundRect">
            <a:avLst>
              <a:gd name="adj" fmla="val 6128"/>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7" name="グループ化 16">
            <a:extLst>
              <a:ext uri="{FF2B5EF4-FFF2-40B4-BE49-F238E27FC236}">
                <a16:creationId xmlns:a16="http://schemas.microsoft.com/office/drawing/2014/main" id="{DE0CD0AD-2E19-4042-990F-B518A5F19294}"/>
              </a:ext>
            </a:extLst>
          </xdr:cNvPr>
          <xdr:cNvGrpSpPr/>
        </xdr:nvGrpSpPr>
        <xdr:grpSpPr>
          <a:xfrm>
            <a:off x="207726" y="1367774"/>
            <a:ext cx="2460746" cy="1028851"/>
            <a:chOff x="207726" y="1385454"/>
            <a:chExt cx="2460746" cy="1046583"/>
          </a:xfrm>
        </xdr:grpSpPr>
        <xdr:cxnSp macro="">
          <xdr:nvCxnSpPr>
            <xdr:cNvPr id="18" name="直線コネクタ 17">
              <a:extLst>
                <a:ext uri="{FF2B5EF4-FFF2-40B4-BE49-F238E27FC236}">
                  <a16:creationId xmlns:a16="http://schemas.microsoft.com/office/drawing/2014/main" id="{47C848BE-364B-45E0-AEDD-AEE291D97C9C}"/>
                </a:ext>
              </a:extLst>
            </xdr:cNvPr>
            <xdr:cNvCxnSpPr/>
          </xdr:nvCxnSpPr>
          <xdr:spPr>
            <a:xfrm>
              <a:off x="1712739" y="1389783"/>
              <a:ext cx="0" cy="103909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98D042FB-2129-4D68-AC78-D5C48A46A8C9}"/>
                </a:ext>
              </a:extLst>
            </xdr:cNvPr>
            <xdr:cNvCxnSpPr/>
          </xdr:nvCxnSpPr>
          <xdr:spPr>
            <a:xfrm>
              <a:off x="1519874" y="1385454"/>
              <a:ext cx="0" cy="1043422"/>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BF84EBC0-A6BB-475B-BE47-E099B11CBEC6}"/>
                </a:ext>
              </a:extLst>
            </xdr:cNvPr>
            <xdr:cNvCxnSpPr/>
          </xdr:nvCxnSpPr>
          <xdr:spPr>
            <a:xfrm>
              <a:off x="1334521" y="1392947"/>
              <a:ext cx="0" cy="103909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8DF80904-6E35-4D5F-809C-D619CF9F7E59}"/>
                </a:ext>
              </a:extLst>
            </xdr:cNvPr>
            <xdr:cNvCxnSpPr/>
          </xdr:nvCxnSpPr>
          <xdr:spPr>
            <a:xfrm>
              <a:off x="1146771" y="1394112"/>
              <a:ext cx="0" cy="103476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EDD3F32F-E942-4C9B-B9A0-37C786EE36AB}"/>
                </a:ext>
              </a:extLst>
            </xdr:cNvPr>
            <xdr:cNvCxnSpPr/>
          </xdr:nvCxnSpPr>
          <xdr:spPr>
            <a:xfrm>
              <a:off x="949532" y="1385454"/>
              <a:ext cx="0" cy="1043419"/>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32866F49-C64D-44A3-B854-16F01B23F13D}"/>
                </a:ext>
              </a:extLst>
            </xdr:cNvPr>
            <xdr:cNvCxnSpPr/>
          </xdr:nvCxnSpPr>
          <xdr:spPr>
            <a:xfrm>
              <a:off x="211832" y="1777488"/>
              <a:ext cx="245323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1EB3DD54-2989-4F80-8712-3BFF8819A222}"/>
                </a:ext>
              </a:extLst>
            </xdr:cNvPr>
            <xdr:cNvCxnSpPr/>
          </xdr:nvCxnSpPr>
          <xdr:spPr>
            <a:xfrm>
              <a:off x="207726" y="2184338"/>
              <a:ext cx="245561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4DF8574-9E18-4954-B666-E94D1ECEF1F0}"/>
                </a:ext>
              </a:extLst>
            </xdr:cNvPr>
            <xdr:cNvCxnSpPr/>
          </xdr:nvCxnSpPr>
          <xdr:spPr>
            <a:xfrm>
              <a:off x="1901613" y="1385454"/>
              <a:ext cx="0" cy="1039091"/>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68B098B6-A47B-459D-A96A-706EB1D902D1}"/>
                </a:ext>
              </a:extLst>
            </xdr:cNvPr>
            <xdr:cNvCxnSpPr/>
          </xdr:nvCxnSpPr>
          <xdr:spPr>
            <a:xfrm>
              <a:off x="2096054" y="1385455"/>
              <a:ext cx="0" cy="1043422"/>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78755039-E22F-42D5-B4C7-5BBE45BBAC05}"/>
                </a:ext>
              </a:extLst>
            </xdr:cNvPr>
            <xdr:cNvCxnSpPr/>
          </xdr:nvCxnSpPr>
          <xdr:spPr>
            <a:xfrm>
              <a:off x="2286555" y="1385455"/>
              <a:ext cx="0" cy="103909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19FD5F7C-2645-4C9B-8EB5-734C487E5A90}"/>
                </a:ext>
              </a:extLst>
            </xdr:cNvPr>
            <xdr:cNvCxnSpPr/>
          </xdr:nvCxnSpPr>
          <xdr:spPr>
            <a:xfrm>
              <a:off x="2477055" y="1385455"/>
              <a:ext cx="0" cy="103909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5B478A8F-A1F8-46CD-BBA0-61B8E359C2B7}"/>
                </a:ext>
              </a:extLst>
            </xdr:cNvPr>
            <xdr:cNvCxnSpPr/>
          </xdr:nvCxnSpPr>
          <xdr:spPr>
            <a:xfrm>
              <a:off x="213843" y="1581940"/>
              <a:ext cx="245323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90C092BE-CC2B-4EAC-95E0-0C7D13D07AB6}"/>
                </a:ext>
              </a:extLst>
            </xdr:cNvPr>
            <xdr:cNvCxnSpPr/>
          </xdr:nvCxnSpPr>
          <xdr:spPr>
            <a:xfrm>
              <a:off x="215236" y="1981533"/>
              <a:ext cx="245323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1</xdr:col>
          <xdr:colOff>2800</xdr:colOff>
          <xdr:row>25</xdr:row>
          <xdr:rowOff>5602</xdr:rowOff>
        </xdr:from>
        <xdr:to>
          <xdr:col>16</xdr:col>
          <xdr:colOff>2800</xdr:colOff>
          <xdr:row>30</xdr:row>
          <xdr:rowOff>5602</xdr:rowOff>
        </xdr:to>
        <xdr:pic>
          <xdr:nvPicPr>
            <xdr:cNvPr id="31" name="図 30">
              <a:extLst>
                <a:ext uri="{FF2B5EF4-FFF2-40B4-BE49-F238E27FC236}">
                  <a16:creationId xmlns:a16="http://schemas.microsoft.com/office/drawing/2014/main" id="{EAA52309-C474-4BD5-9EB1-A936612F84A0}"/>
                </a:ext>
              </a:extLst>
            </xdr:cNvPr>
            <xdr:cNvPicPr>
              <a:picLocks noChangeAspect="1" noChangeArrowheads="1"/>
              <a:extLst>
                <a:ext uri="{84589F7E-364E-4C9E-8A38-B11213B215E9}">
                  <a14:cameraTool cellRange="入力用!$B$26:$P$30" spid="_x0000_s25625"/>
                </a:ext>
              </a:extLst>
            </xdr:cNvPicPr>
          </xdr:nvPicPr>
          <xdr:blipFill>
            <a:blip xmlns:r="http://schemas.openxmlformats.org/officeDocument/2006/relationships" r:embed="rId1"/>
            <a:srcRect/>
            <a:stretch>
              <a:fillRect/>
            </a:stretch>
          </xdr:blipFill>
          <xdr:spPr bwMode="auto">
            <a:xfrm>
              <a:off x="145675" y="3272677"/>
              <a:ext cx="3095625" cy="581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38629</xdr:colOff>
      <xdr:row>23</xdr:row>
      <xdr:rowOff>135060</xdr:rowOff>
    </xdr:from>
    <xdr:to>
      <xdr:col>58</xdr:col>
      <xdr:colOff>103863</xdr:colOff>
      <xdr:row>26</xdr:row>
      <xdr:rowOff>91437</xdr:rowOff>
    </xdr:to>
    <xdr:grpSp>
      <xdr:nvGrpSpPr>
        <xdr:cNvPr id="32" name="グループ化 31">
          <a:extLst>
            <a:ext uri="{FF2B5EF4-FFF2-40B4-BE49-F238E27FC236}">
              <a16:creationId xmlns:a16="http://schemas.microsoft.com/office/drawing/2014/main" id="{DB506706-6F13-4698-97DE-EA42DDBD158C}"/>
            </a:ext>
          </a:extLst>
        </xdr:cNvPr>
        <xdr:cNvGrpSpPr/>
      </xdr:nvGrpSpPr>
      <xdr:grpSpPr>
        <a:xfrm>
          <a:off x="6934729" y="3164010"/>
          <a:ext cx="303359" cy="337377"/>
          <a:chOff x="4090811" y="2187686"/>
          <a:chExt cx="311150" cy="336987"/>
        </a:xfrm>
      </xdr:grpSpPr>
      <xdr:sp macro="" textlink="">
        <xdr:nvSpPr>
          <xdr:cNvPr id="33" name="テキスト ボックス 32">
            <a:extLst>
              <a:ext uri="{FF2B5EF4-FFF2-40B4-BE49-F238E27FC236}">
                <a16:creationId xmlns:a16="http://schemas.microsoft.com/office/drawing/2014/main" id="{48698738-E3AF-42FE-989E-B2B62411353C}"/>
              </a:ext>
            </a:extLst>
          </xdr:cNvPr>
          <xdr:cNvSpPr txBox="1"/>
        </xdr:nvSpPr>
        <xdr:spPr>
          <a:xfrm>
            <a:off x="4090811" y="2187686"/>
            <a:ext cx="311150" cy="336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700">
                <a:latin typeface="ＭＳ Ｐ明朝" panose="02020600040205080304" pitchFamily="18" charset="-128"/>
                <a:ea typeface="ＭＳ Ｐ明朝" panose="02020600040205080304" pitchFamily="18" charset="-128"/>
              </a:rPr>
              <a:t>印</a:t>
            </a:r>
          </a:p>
        </xdr:txBody>
      </xdr:sp>
      <xdr:sp macro="" textlink="">
        <xdr:nvSpPr>
          <xdr:cNvPr id="34" name="円/楕円 292">
            <a:extLst>
              <a:ext uri="{FF2B5EF4-FFF2-40B4-BE49-F238E27FC236}">
                <a16:creationId xmlns:a16="http://schemas.microsoft.com/office/drawing/2014/main" id="{3FF1FE94-394B-4AA8-A626-363A92961FF1}"/>
              </a:ext>
            </a:extLst>
          </xdr:cNvPr>
          <xdr:cNvSpPr>
            <a:spLocks noChangeAspect="1"/>
          </xdr:cNvSpPr>
        </xdr:nvSpPr>
        <xdr:spPr>
          <a:xfrm>
            <a:off x="4171157" y="2282958"/>
            <a:ext cx="145725" cy="14578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Ｐ明朝" panose="02020600040205080304" pitchFamily="18" charset="-128"/>
              <a:ea typeface="ＭＳ Ｐ明朝" panose="02020600040205080304" pitchFamily="18" charset="-128"/>
            </a:endParaRPr>
          </a:p>
        </xdr:txBody>
      </xdr:sp>
    </xdr:grpSp>
    <xdr:clientData/>
  </xdr:twoCellAnchor>
  <xdr:twoCellAnchor editAs="absolute">
    <xdr:from>
      <xdr:col>17</xdr:col>
      <xdr:colOff>5612</xdr:colOff>
      <xdr:row>13</xdr:row>
      <xdr:rowOff>3245</xdr:rowOff>
    </xdr:from>
    <xdr:to>
      <xdr:col>61</xdr:col>
      <xdr:colOff>15040</xdr:colOff>
      <xdr:row>30</xdr:row>
      <xdr:rowOff>42</xdr:rowOff>
    </xdr:to>
    <xdr:grpSp>
      <xdr:nvGrpSpPr>
        <xdr:cNvPr id="35" name="グループ化 34">
          <a:extLst>
            <a:ext uri="{FF2B5EF4-FFF2-40B4-BE49-F238E27FC236}">
              <a16:creationId xmlns:a16="http://schemas.microsoft.com/office/drawing/2014/main" id="{F22CFBC1-B718-4C63-8182-DEF0EFEF8B51}"/>
            </a:ext>
          </a:extLst>
        </xdr:cNvPr>
        <xdr:cNvGrpSpPr/>
      </xdr:nvGrpSpPr>
      <xdr:grpSpPr>
        <a:xfrm>
          <a:off x="3386987" y="1927295"/>
          <a:ext cx="4190903" cy="1920847"/>
          <a:chOff x="3436327" y="1697405"/>
          <a:chExt cx="4097200" cy="1692758"/>
        </a:xfrm>
      </xdr:grpSpPr>
      <xdr:sp macro="" textlink="">
        <xdr:nvSpPr>
          <xdr:cNvPr id="36" name="角丸四角形 191">
            <a:extLst>
              <a:ext uri="{FF2B5EF4-FFF2-40B4-BE49-F238E27FC236}">
                <a16:creationId xmlns:a16="http://schemas.microsoft.com/office/drawing/2014/main" id="{4AD40BE7-E0EE-492A-A88A-D91BA3B28A97}"/>
              </a:ext>
            </a:extLst>
          </xdr:cNvPr>
          <xdr:cNvSpPr/>
        </xdr:nvSpPr>
        <xdr:spPr>
          <a:xfrm>
            <a:off x="3436327" y="1702044"/>
            <a:ext cx="4093460" cy="1683676"/>
          </a:xfrm>
          <a:prstGeom prst="roundRect">
            <a:avLst>
              <a:gd name="adj" fmla="val 505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7" name="直線コネクタ 36">
            <a:extLst>
              <a:ext uri="{FF2B5EF4-FFF2-40B4-BE49-F238E27FC236}">
                <a16:creationId xmlns:a16="http://schemas.microsoft.com/office/drawing/2014/main" id="{44E009A7-5D22-40BA-9915-9F0C7B679B04}"/>
              </a:ext>
            </a:extLst>
          </xdr:cNvPr>
          <xdr:cNvCxnSpPr/>
        </xdr:nvCxnSpPr>
        <xdr:spPr>
          <a:xfrm>
            <a:off x="3443991" y="3084385"/>
            <a:ext cx="408953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3FBA7D20-19A9-4D6A-B15D-5D562ED40B5D}"/>
              </a:ext>
            </a:extLst>
          </xdr:cNvPr>
          <xdr:cNvCxnSpPr/>
        </xdr:nvCxnSpPr>
        <xdr:spPr>
          <a:xfrm>
            <a:off x="4131915" y="3087847"/>
            <a:ext cx="0" cy="30231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70A8C163-FF96-49BE-8D0B-A9580D2A5F10}"/>
              </a:ext>
            </a:extLst>
          </xdr:cNvPr>
          <xdr:cNvCxnSpPr/>
        </xdr:nvCxnSpPr>
        <xdr:spPr>
          <a:xfrm>
            <a:off x="5533361" y="3087847"/>
            <a:ext cx="0" cy="29787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96EAE216-CD18-4A25-98F4-913F57BCE850}"/>
              </a:ext>
            </a:extLst>
          </xdr:cNvPr>
          <xdr:cNvCxnSpPr/>
        </xdr:nvCxnSpPr>
        <xdr:spPr>
          <a:xfrm>
            <a:off x="6244794" y="3087847"/>
            <a:ext cx="0" cy="29388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F3557F1-A668-4420-AB18-8E5EBEFAF3DD}"/>
              </a:ext>
            </a:extLst>
          </xdr:cNvPr>
          <xdr:cNvCxnSpPr/>
        </xdr:nvCxnSpPr>
        <xdr:spPr>
          <a:xfrm>
            <a:off x="3442829" y="1968436"/>
            <a:ext cx="408953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a:extLst>
              <a:ext uri="{FF2B5EF4-FFF2-40B4-BE49-F238E27FC236}">
                <a16:creationId xmlns:a16="http://schemas.microsoft.com/office/drawing/2014/main" id="{8F209D4B-676D-4AC8-8C28-817BE970BED7}"/>
              </a:ext>
            </a:extLst>
          </xdr:cNvPr>
          <xdr:cNvCxnSpPr/>
        </xdr:nvCxnSpPr>
        <xdr:spPr>
          <a:xfrm>
            <a:off x="4766390" y="1697405"/>
            <a:ext cx="0" cy="27757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61</xdr:col>
      <xdr:colOff>134470</xdr:colOff>
      <xdr:row>4</xdr:row>
      <xdr:rowOff>43355</xdr:rowOff>
    </xdr:from>
    <xdr:to>
      <xdr:col>78</xdr:col>
      <xdr:colOff>180577</xdr:colOff>
      <xdr:row>16</xdr:row>
      <xdr:rowOff>15040</xdr:rowOff>
    </xdr:to>
    <xdr:grpSp>
      <xdr:nvGrpSpPr>
        <xdr:cNvPr id="43" name="グループ化 42">
          <a:extLst>
            <a:ext uri="{FF2B5EF4-FFF2-40B4-BE49-F238E27FC236}">
              <a16:creationId xmlns:a16="http://schemas.microsoft.com/office/drawing/2014/main" id="{A0A2FB69-3B49-43EA-8F2C-9A9462622FBA}"/>
            </a:ext>
          </a:extLst>
        </xdr:cNvPr>
        <xdr:cNvGrpSpPr/>
      </xdr:nvGrpSpPr>
      <xdr:grpSpPr>
        <a:xfrm>
          <a:off x="7697320" y="814880"/>
          <a:ext cx="2855982" cy="1438535"/>
          <a:chOff x="7519182" y="682601"/>
          <a:chExt cx="2863069" cy="1787339"/>
        </a:xfrm>
      </xdr:grpSpPr>
      <xdr:grpSp>
        <xdr:nvGrpSpPr>
          <xdr:cNvPr id="44" name="グループ化 43">
            <a:extLst>
              <a:ext uri="{FF2B5EF4-FFF2-40B4-BE49-F238E27FC236}">
                <a16:creationId xmlns:a16="http://schemas.microsoft.com/office/drawing/2014/main" id="{983CAC35-EB5A-4264-AB38-0BC77C2F0A3B}"/>
              </a:ext>
            </a:extLst>
          </xdr:cNvPr>
          <xdr:cNvGrpSpPr/>
        </xdr:nvGrpSpPr>
        <xdr:grpSpPr>
          <a:xfrm>
            <a:off x="7519182" y="682601"/>
            <a:ext cx="2863069" cy="1787339"/>
            <a:chOff x="7519182" y="2397101"/>
            <a:chExt cx="2863069" cy="1787339"/>
          </a:xfrm>
        </xdr:grpSpPr>
        <xdr:grpSp>
          <xdr:nvGrpSpPr>
            <xdr:cNvPr id="57" name="グループ化 56">
              <a:extLst>
                <a:ext uri="{FF2B5EF4-FFF2-40B4-BE49-F238E27FC236}">
                  <a16:creationId xmlns:a16="http://schemas.microsoft.com/office/drawing/2014/main" id="{7B05E5AE-DC39-4EA4-97EF-2872ACC3BE7D}"/>
                </a:ext>
              </a:extLst>
            </xdr:cNvPr>
            <xdr:cNvGrpSpPr/>
          </xdr:nvGrpSpPr>
          <xdr:grpSpPr>
            <a:xfrm>
              <a:off x="7519182" y="2397101"/>
              <a:ext cx="2863069" cy="1787339"/>
              <a:chOff x="7519182" y="2397101"/>
              <a:chExt cx="2863069" cy="1787339"/>
            </a:xfrm>
          </xdr:grpSpPr>
          <xdr:cxnSp macro="">
            <xdr:nvCxnSpPr>
              <xdr:cNvPr id="59" name="直線コネクタ 58">
                <a:extLst>
                  <a:ext uri="{FF2B5EF4-FFF2-40B4-BE49-F238E27FC236}">
                    <a16:creationId xmlns:a16="http://schemas.microsoft.com/office/drawing/2014/main" id="{D395F16C-7C4F-4843-96F8-4EB0105CEAC1}"/>
                  </a:ext>
                </a:extLst>
              </xdr:cNvPr>
              <xdr:cNvCxnSpPr/>
            </xdr:nvCxnSpPr>
            <xdr:spPr>
              <a:xfrm>
                <a:off x="9060940" y="2404310"/>
                <a:ext cx="0" cy="1773911"/>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0" name="直線コネクタ 59">
                <a:extLst>
                  <a:ext uri="{FF2B5EF4-FFF2-40B4-BE49-F238E27FC236}">
                    <a16:creationId xmlns:a16="http://schemas.microsoft.com/office/drawing/2014/main" id="{066E901B-3A12-43F9-BF8F-073C23CD4B78}"/>
                  </a:ext>
                </a:extLst>
              </xdr:cNvPr>
              <xdr:cNvCxnSpPr/>
            </xdr:nvCxnSpPr>
            <xdr:spPr>
              <a:xfrm>
                <a:off x="9248118" y="2402035"/>
                <a:ext cx="0" cy="1769637"/>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a:extLst>
                  <a:ext uri="{FF2B5EF4-FFF2-40B4-BE49-F238E27FC236}">
                    <a16:creationId xmlns:a16="http://schemas.microsoft.com/office/drawing/2014/main" id="{3B554539-607A-47B7-81DD-A6F0AE8C1A40}"/>
                  </a:ext>
                </a:extLst>
              </xdr:cNvPr>
              <xdr:cNvCxnSpPr/>
            </xdr:nvCxnSpPr>
            <xdr:spPr>
              <a:xfrm>
                <a:off x="8875535" y="2411208"/>
                <a:ext cx="0" cy="1773232"/>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a:extLst>
                  <a:ext uri="{FF2B5EF4-FFF2-40B4-BE49-F238E27FC236}">
                    <a16:creationId xmlns:a16="http://schemas.microsoft.com/office/drawing/2014/main" id="{0CACB632-626E-41A9-A909-3FB811FAB49F}"/>
                  </a:ext>
                </a:extLst>
              </xdr:cNvPr>
              <xdr:cNvCxnSpPr/>
            </xdr:nvCxnSpPr>
            <xdr:spPr>
              <a:xfrm>
                <a:off x="8106270" y="2996409"/>
                <a:ext cx="0" cy="590581"/>
              </a:xfrm>
              <a:prstGeom prst="line">
                <a:avLst/>
              </a:prstGeom>
              <a:ln w="635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025B421A-5397-4EB4-9640-FC1B6796C51C}"/>
                  </a:ext>
                </a:extLst>
              </xdr:cNvPr>
              <xdr:cNvCxnSpPr/>
            </xdr:nvCxnSpPr>
            <xdr:spPr>
              <a:xfrm>
                <a:off x="8673083" y="2409825"/>
                <a:ext cx="0" cy="1762174"/>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FE4DE790-611B-4085-A814-FC2F2297CA61}"/>
                  </a:ext>
                </a:extLst>
              </xdr:cNvPr>
              <xdr:cNvCxnSpPr/>
            </xdr:nvCxnSpPr>
            <xdr:spPr>
              <a:xfrm>
                <a:off x="9442104" y="2410900"/>
                <a:ext cx="0" cy="176110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0EE82BB4-0803-4C72-A442-422D4A6AEBE6}"/>
                  </a:ext>
                </a:extLst>
              </xdr:cNvPr>
              <xdr:cNvCxnSpPr/>
            </xdr:nvCxnSpPr>
            <xdr:spPr>
              <a:xfrm>
                <a:off x="9818340" y="2397101"/>
                <a:ext cx="0" cy="1786405"/>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a:extLst>
                  <a:ext uri="{FF2B5EF4-FFF2-40B4-BE49-F238E27FC236}">
                    <a16:creationId xmlns:a16="http://schemas.microsoft.com/office/drawing/2014/main" id="{9DFB0FAA-7449-4248-8952-9727A7A510BF}"/>
                  </a:ext>
                </a:extLst>
              </xdr:cNvPr>
              <xdr:cNvCxnSpPr/>
            </xdr:nvCxnSpPr>
            <xdr:spPr>
              <a:xfrm>
                <a:off x="9635811" y="2416816"/>
                <a:ext cx="0" cy="1767321"/>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a:extLst>
                  <a:ext uri="{FF2B5EF4-FFF2-40B4-BE49-F238E27FC236}">
                    <a16:creationId xmlns:a16="http://schemas.microsoft.com/office/drawing/2014/main" id="{295F2BF1-B405-41BE-A54D-6652EA291E04}"/>
                  </a:ext>
                </a:extLst>
              </xdr:cNvPr>
              <xdr:cNvCxnSpPr/>
            </xdr:nvCxnSpPr>
            <xdr:spPr>
              <a:xfrm>
                <a:off x="10012842" y="2398085"/>
                <a:ext cx="0" cy="1772457"/>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sp macro="" textlink="">
            <xdr:nvSpPr>
              <xdr:cNvPr id="68" name="角丸四角形 51">
                <a:extLst>
                  <a:ext uri="{FF2B5EF4-FFF2-40B4-BE49-F238E27FC236}">
                    <a16:creationId xmlns:a16="http://schemas.microsoft.com/office/drawing/2014/main" id="{43D233F3-3B95-4AFA-A941-8A0DBC7F953D}"/>
                  </a:ext>
                </a:extLst>
              </xdr:cNvPr>
              <xdr:cNvSpPr/>
            </xdr:nvSpPr>
            <xdr:spPr>
              <a:xfrm>
                <a:off x="7524751" y="2400300"/>
                <a:ext cx="2857500" cy="1773135"/>
              </a:xfrm>
              <a:prstGeom prst="roundRect">
                <a:avLst>
                  <a:gd name="adj" fmla="val 362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9" name="直線コネクタ 68">
                <a:extLst>
                  <a:ext uri="{FF2B5EF4-FFF2-40B4-BE49-F238E27FC236}">
                    <a16:creationId xmlns:a16="http://schemas.microsoft.com/office/drawing/2014/main" id="{67F9CB98-132E-4C09-9AF4-70DDDCA611F6}"/>
                  </a:ext>
                </a:extLst>
              </xdr:cNvPr>
              <xdr:cNvCxnSpPr/>
            </xdr:nvCxnSpPr>
            <xdr:spPr>
              <a:xfrm>
                <a:off x="10198904" y="2405062"/>
                <a:ext cx="0" cy="1771396"/>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a:extLst>
                  <a:ext uri="{FF2B5EF4-FFF2-40B4-BE49-F238E27FC236}">
                    <a16:creationId xmlns:a16="http://schemas.microsoft.com/office/drawing/2014/main" id="{C0ECD702-4FB3-49AF-BF23-EE366144B832}"/>
                  </a:ext>
                </a:extLst>
              </xdr:cNvPr>
              <xdr:cNvCxnSpPr/>
            </xdr:nvCxnSpPr>
            <xdr:spPr>
              <a:xfrm>
                <a:off x="7524750" y="2700361"/>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a:extLst>
                  <a:ext uri="{FF2B5EF4-FFF2-40B4-BE49-F238E27FC236}">
                    <a16:creationId xmlns:a16="http://schemas.microsoft.com/office/drawing/2014/main" id="{41F6D2F1-A162-4C8C-8666-7A12F686C586}"/>
                  </a:ext>
                </a:extLst>
              </xdr:cNvPr>
              <xdr:cNvCxnSpPr/>
            </xdr:nvCxnSpPr>
            <xdr:spPr>
              <a:xfrm>
                <a:off x="7524750" y="2989509"/>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a:extLst>
                  <a:ext uri="{FF2B5EF4-FFF2-40B4-BE49-F238E27FC236}">
                    <a16:creationId xmlns:a16="http://schemas.microsoft.com/office/drawing/2014/main" id="{C9261335-D6FB-4F69-914B-1CB63BF6680E}"/>
                  </a:ext>
                </a:extLst>
              </xdr:cNvPr>
              <xdr:cNvCxnSpPr/>
            </xdr:nvCxnSpPr>
            <xdr:spPr>
              <a:xfrm>
                <a:off x="7519182" y="3291014"/>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a:extLst>
                  <a:ext uri="{FF2B5EF4-FFF2-40B4-BE49-F238E27FC236}">
                    <a16:creationId xmlns:a16="http://schemas.microsoft.com/office/drawing/2014/main" id="{6AB20E9F-604E-43E9-B24B-55B3AA8009A8}"/>
                  </a:ext>
                </a:extLst>
              </xdr:cNvPr>
              <xdr:cNvCxnSpPr/>
            </xdr:nvCxnSpPr>
            <xdr:spPr>
              <a:xfrm>
                <a:off x="7530317" y="3585617"/>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a:extLst>
                  <a:ext uri="{FF2B5EF4-FFF2-40B4-BE49-F238E27FC236}">
                    <a16:creationId xmlns:a16="http://schemas.microsoft.com/office/drawing/2014/main" id="{5CF31249-2899-47E2-8234-B5D6B1738D0F}"/>
                  </a:ext>
                </a:extLst>
              </xdr:cNvPr>
              <xdr:cNvCxnSpPr/>
            </xdr:nvCxnSpPr>
            <xdr:spPr>
              <a:xfrm>
                <a:off x="7530317" y="3891396"/>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8" name="テキスト ボックス 57">
              <a:extLst>
                <a:ext uri="{FF2B5EF4-FFF2-40B4-BE49-F238E27FC236}">
                  <a16:creationId xmlns:a16="http://schemas.microsoft.com/office/drawing/2014/main" id="{60158D7D-A382-4537-8B0C-B3EF5570BE98}"/>
                </a:ext>
              </a:extLst>
            </xdr:cNvPr>
            <xdr:cNvSpPr txBox="1"/>
          </xdr:nvSpPr>
          <xdr:spPr>
            <a:xfrm>
              <a:off x="7539038" y="2426077"/>
              <a:ext cx="1109662" cy="264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契　 約 　金 　額</a:t>
              </a:r>
            </a:p>
          </xdr:txBody>
        </xdr:sp>
      </xdr:grpSp>
      <xdr:sp macro="" textlink="">
        <xdr:nvSpPr>
          <xdr:cNvPr id="45" name="テキスト ボックス 44">
            <a:extLst>
              <a:ext uri="{FF2B5EF4-FFF2-40B4-BE49-F238E27FC236}">
                <a16:creationId xmlns:a16="http://schemas.microsoft.com/office/drawing/2014/main" id="{D327D463-C1E1-43EF-BCEB-CEAF5ABC33A1}"/>
              </a:ext>
            </a:extLst>
          </xdr:cNvPr>
          <xdr:cNvSpPr txBox="1"/>
        </xdr:nvSpPr>
        <xdr:spPr>
          <a:xfrm>
            <a:off x="7543800" y="1017345"/>
            <a:ext cx="1109663" cy="223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前回迄の出来高</a:t>
            </a:r>
          </a:p>
        </xdr:txBody>
      </xdr:sp>
      <xdr:sp macro="" textlink="">
        <xdr:nvSpPr>
          <xdr:cNvPr id="46" name="テキスト ボックス 45">
            <a:extLst>
              <a:ext uri="{FF2B5EF4-FFF2-40B4-BE49-F238E27FC236}">
                <a16:creationId xmlns:a16="http://schemas.microsoft.com/office/drawing/2014/main" id="{86B530BD-3557-4CD7-BCF4-E92DE327E99A}"/>
              </a:ext>
            </a:extLst>
          </xdr:cNvPr>
          <xdr:cNvSpPr txBox="1"/>
        </xdr:nvSpPr>
        <xdr:spPr>
          <a:xfrm>
            <a:off x="7556545" y="1883195"/>
            <a:ext cx="1109663" cy="287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出</a:t>
            </a:r>
            <a:r>
              <a:rPr kumimoji="1" lang="ja-JP" altLang="en-US" sz="8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来</a:t>
            </a:r>
            <a:r>
              <a:rPr kumimoji="1" lang="ja-JP" altLang="en-US" sz="8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高</a:t>
            </a:r>
            <a:r>
              <a:rPr kumimoji="1" lang="ja-JP" altLang="en-US" sz="8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入</a:t>
            </a:r>
            <a:r>
              <a:rPr kumimoji="1" lang="ja-JP" altLang="en-US" sz="8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金</a:t>
            </a:r>
            <a:r>
              <a:rPr kumimoji="1" lang="ja-JP" altLang="en-US" sz="8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額</a:t>
            </a:r>
          </a:p>
        </xdr:txBody>
      </xdr:sp>
      <xdr:sp macro="" textlink="">
        <xdr:nvSpPr>
          <xdr:cNvPr id="47" name="テキスト ボックス 46">
            <a:extLst>
              <a:ext uri="{FF2B5EF4-FFF2-40B4-BE49-F238E27FC236}">
                <a16:creationId xmlns:a16="http://schemas.microsoft.com/office/drawing/2014/main" id="{6946C4EA-2CCE-465D-8F88-FC4D2CD50B26}"/>
              </a:ext>
            </a:extLst>
          </xdr:cNvPr>
          <xdr:cNvSpPr txBox="1"/>
        </xdr:nvSpPr>
        <xdr:spPr>
          <a:xfrm>
            <a:off x="7562114" y="2204683"/>
            <a:ext cx="1109663" cy="223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契　 約　 残 　高</a:t>
            </a:r>
          </a:p>
        </xdr:txBody>
      </xdr:sp>
      <xdr:grpSp>
        <xdr:nvGrpSpPr>
          <xdr:cNvPr id="48" name="グループ化 47">
            <a:extLst>
              <a:ext uri="{FF2B5EF4-FFF2-40B4-BE49-F238E27FC236}">
                <a16:creationId xmlns:a16="http://schemas.microsoft.com/office/drawing/2014/main" id="{69A1C7EF-5607-4A1C-B097-7062B0EA3D3E}"/>
              </a:ext>
            </a:extLst>
          </xdr:cNvPr>
          <xdr:cNvGrpSpPr/>
        </xdr:nvGrpSpPr>
        <xdr:grpSpPr>
          <a:xfrm>
            <a:off x="7593035" y="1285581"/>
            <a:ext cx="476250" cy="299475"/>
            <a:chOff x="267019" y="2497605"/>
            <a:chExt cx="362858" cy="322617"/>
          </a:xfrm>
        </xdr:grpSpPr>
        <xdr:sp macro="" textlink="">
          <xdr:nvSpPr>
            <xdr:cNvPr id="55" name="テキスト ボックス 54">
              <a:extLst>
                <a:ext uri="{FF2B5EF4-FFF2-40B4-BE49-F238E27FC236}">
                  <a16:creationId xmlns:a16="http://schemas.microsoft.com/office/drawing/2014/main" id="{C263FA6F-D68A-4758-AFA0-CBD1E56BE727}"/>
                </a:ext>
              </a:extLst>
            </xdr:cNvPr>
            <xdr:cNvSpPr txBox="1"/>
          </xdr:nvSpPr>
          <xdr:spPr>
            <a:xfrm>
              <a:off x="267020" y="2497605"/>
              <a:ext cx="362857" cy="167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latin typeface="ＭＳ Ｐ明朝" panose="02020600040205080304" pitchFamily="18" charset="-128"/>
                  <a:ea typeface="ＭＳ Ｐ明朝" panose="02020600040205080304" pitchFamily="18" charset="-128"/>
                </a:rPr>
                <a:t>今　     回</a:t>
              </a:r>
            </a:p>
          </xdr:txBody>
        </xdr:sp>
        <xdr:sp macro="" textlink="">
          <xdr:nvSpPr>
            <xdr:cNvPr id="56" name="テキスト ボックス 55">
              <a:extLst>
                <a:ext uri="{FF2B5EF4-FFF2-40B4-BE49-F238E27FC236}">
                  <a16:creationId xmlns:a16="http://schemas.microsoft.com/office/drawing/2014/main" id="{74068F56-698A-4DEF-A6FB-78621E46067C}"/>
                </a:ext>
              </a:extLst>
            </xdr:cNvPr>
            <xdr:cNvSpPr txBox="1"/>
          </xdr:nvSpPr>
          <xdr:spPr>
            <a:xfrm>
              <a:off x="267019" y="2652402"/>
              <a:ext cx="362857" cy="167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latin typeface="ＭＳ Ｐ明朝" panose="02020600040205080304" pitchFamily="18" charset="-128"/>
                  <a:ea typeface="ＭＳ Ｐ明朝" panose="02020600040205080304" pitchFamily="18" charset="-128"/>
                </a:rPr>
                <a:t>出  来  高</a:t>
              </a:r>
            </a:p>
          </xdr:txBody>
        </xdr:sp>
      </xdr:grpSp>
      <xdr:grpSp>
        <xdr:nvGrpSpPr>
          <xdr:cNvPr id="49" name="グループ化 48">
            <a:extLst>
              <a:ext uri="{FF2B5EF4-FFF2-40B4-BE49-F238E27FC236}">
                <a16:creationId xmlns:a16="http://schemas.microsoft.com/office/drawing/2014/main" id="{25A215D2-5354-488B-B379-3BA5BBDEF79D}"/>
              </a:ext>
            </a:extLst>
          </xdr:cNvPr>
          <xdr:cNvGrpSpPr/>
        </xdr:nvGrpSpPr>
        <xdr:grpSpPr>
          <a:xfrm>
            <a:off x="7592896" y="1579958"/>
            <a:ext cx="476251" cy="292182"/>
            <a:chOff x="259655" y="2435068"/>
            <a:chExt cx="362858" cy="314760"/>
          </a:xfrm>
        </xdr:grpSpPr>
        <xdr:sp macro="" textlink="">
          <xdr:nvSpPr>
            <xdr:cNvPr id="53" name="テキスト ボックス 52">
              <a:extLst>
                <a:ext uri="{FF2B5EF4-FFF2-40B4-BE49-F238E27FC236}">
                  <a16:creationId xmlns:a16="http://schemas.microsoft.com/office/drawing/2014/main" id="{E8341CE3-798D-4505-80EC-7BDAEAB21B94}"/>
                </a:ext>
              </a:extLst>
            </xdr:cNvPr>
            <xdr:cNvSpPr txBox="1"/>
          </xdr:nvSpPr>
          <xdr:spPr>
            <a:xfrm>
              <a:off x="259656" y="2435068"/>
              <a:ext cx="362857" cy="167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latin typeface="ＭＳ Ｐ明朝" panose="02020600040205080304" pitchFamily="18" charset="-128"/>
                  <a:ea typeface="ＭＳ Ｐ明朝" panose="02020600040205080304" pitchFamily="18" charset="-128"/>
                </a:rPr>
                <a:t>出  来  高</a:t>
              </a:r>
            </a:p>
          </xdr:txBody>
        </xdr:sp>
        <xdr:sp macro="" textlink="">
          <xdr:nvSpPr>
            <xdr:cNvPr id="54" name="テキスト ボックス 53">
              <a:extLst>
                <a:ext uri="{FF2B5EF4-FFF2-40B4-BE49-F238E27FC236}">
                  <a16:creationId xmlns:a16="http://schemas.microsoft.com/office/drawing/2014/main" id="{BEFE07F0-A658-4918-B57E-A0398E03A2A2}"/>
                </a:ext>
              </a:extLst>
            </xdr:cNvPr>
            <xdr:cNvSpPr txBox="1"/>
          </xdr:nvSpPr>
          <xdr:spPr>
            <a:xfrm>
              <a:off x="259655" y="2582006"/>
              <a:ext cx="362857" cy="167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latin typeface="ＭＳ Ｐ明朝" panose="02020600040205080304" pitchFamily="18" charset="-128"/>
                  <a:ea typeface="ＭＳ Ｐ明朝" panose="02020600040205080304" pitchFamily="18" charset="-128"/>
                </a:rPr>
                <a:t>累       計</a:t>
              </a:r>
            </a:p>
          </xdr:txBody>
        </xdr:sp>
      </xdr:grpSp>
      <xdr:sp macro="" textlink="">
        <xdr:nvSpPr>
          <xdr:cNvPr id="50" name="テキスト ボックス 49">
            <a:extLst>
              <a:ext uri="{FF2B5EF4-FFF2-40B4-BE49-F238E27FC236}">
                <a16:creationId xmlns:a16="http://schemas.microsoft.com/office/drawing/2014/main" id="{65EC2CBB-6800-4ECD-B25B-D2B33A6565A0}"/>
              </a:ext>
            </a:extLst>
          </xdr:cNvPr>
          <xdr:cNvSpPr txBox="1"/>
        </xdr:nvSpPr>
        <xdr:spPr>
          <a:xfrm>
            <a:off x="8101818" y="1268110"/>
            <a:ext cx="138113" cy="138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600">
                <a:latin typeface="ＭＳ Ｐ明朝" panose="02020600040205080304" pitchFamily="18" charset="-128"/>
                <a:ea typeface="ＭＳ Ｐ明朝" panose="02020600040205080304" pitchFamily="18" charset="-128"/>
              </a:rPr>
              <a:t>第</a:t>
            </a:r>
          </a:p>
        </xdr:txBody>
      </xdr:sp>
      <xdr:sp macro="" textlink="">
        <xdr:nvSpPr>
          <xdr:cNvPr id="51" name="テキスト ボックス 50">
            <a:extLst>
              <a:ext uri="{FF2B5EF4-FFF2-40B4-BE49-F238E27FC236}">
                <a16:creationId xmlns:a16="http://schemas.microsoft.com/office/drawing/2014/main" id="{21309A52-FCB7-4634-8BB0-373C89E413D6}"/>
              </a:ext>
            </a:extLst>
          </xdr:cNvPr>
          <xdr:cNvSpPr txBox="1"/>
        </xdr:nvSpPr>
        <xdr:spPr>
          <a:xfrm>
            <a:off x="8570979" y="1452789"/>
            <a:ext cx="138113" cy="138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600">
                <a:latin typeface="ＭＳ Ｐ明朝" panose="02020600040205080304" pitchFamily="18" charset="-128"/>
                <a:ea typeface="ＭＳ Ｐ明朝" panose="02020600040205080304" pitchFamily="18" charset="-128"/>
              </a:rPr>
              <a:t>回</a:t>
            </a:r>
          </a:p>
        </xdr:txBody>
      </xdr:sp>
      <xdr:sp macro="" textlink="">
        <xdr:nvSpPr>
          <xdr:cNvPr id="52" name="テキスト ボックス 51">
            <a:extLst>
              <a:ext uri="{FF2B5EF4-FFF2-40B4-BE49-F238E27FC236}">
                <a16:creationId xmlns:a16="http://schemas.microsoft.com/office/drawing/2014/main" id="{71C493D5-5DC9-47D9-84A8-C102B52FCFCD}"/>
              </a:ext>
            </a:extLst>
          </xdr:cNvPr>
          <xdr:cNvSpPr txBox="1"/>
        </xdr:nvSpPr>
        <xdr:spPr>
          <a:xfrm>
            <a:off x="8558281" y="1666512"/>
            <a:ext cx="138113"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900">
                <a:latin typeface="ＭＳ Ｐ明朝" panose="02020600040205080304" pitchFamily="18" charset="-128"/>
                <a:ea typeface="ＭＳ Ｐ明朝" panose="02020600040205080304" pitchFamily="18" charset="-128"/>
              </a:rPr>
              <a:t>％</a:t>
            </a:r>
          </a:p>
        </xdr:txBody>
      </xdr:sp>
    </xdr:grpSp>
    <xdr:clientData/>
  </xdr:twoCellAnchor>
  <xdr:twoCellAnchor editAs="absolute">
    <xdr:from>
      <xdr:col>0</xdr:col>
      <xdr:colOff>139420</xdr:colOff>
      <xdr:row>31</xdr:row>
      <xdr:rowOff>559</xdr:rowOff>
    </xdr:from>
    <xdr:to>
      <xdr:col>59</xdr:col>
      <xdr:colOff>2950</xdr:colOff>
      <xdr:row>49</xdr:row>
      <xdr:rowOff>18219</xdr:rowOff>
    </xdr:to>
    <xdr:grpSp>
      <xdr:nvGrpSpPr>
        <xdr:cNvPr id="75" name="グループ化 74">
          <a:extLst>
            <a:ext uri="{FF2B5EF4-FFF2-40B4-BE49-F238E27FC236}">
              <a16:creationId xmlns:a16="http://schemas.microsoft.com/office/drawing/2014/main" id="{91FF5CB4-0B78-47E7-ADF7-30C537DAD377}"/>
            </a:ext>
          </a:extLst>
        </xdr:cNvPr>
        <xdr:cNvGrpSpPr/>
      </xdr:nvGrpSpPr>
      <xdr:grpSpPr>
        <a:xfrm>
          <a:off x="139420" y="4010584"/>
          <a:ext cx="7140630" cy="2932310"/>
          <a:chOff x="135829" y="3710345"/>
          <a:chExt cx="6968006" cy="3279850"/>
        </a:xfrm>
      </xdr:grpSpPr>
      <xdr:grpSp>
        <xdr:nvGrpSpPr>
          <xdr:cNvPr id="76" name="グループ化 75">
            <a:extLst>
              <a:ext uri="{FF2B5EF4-FFF2-40B4-BE49-F238E27FC236}">
                <a16:creationId xmlns:a16="http://schemas.microsoft.com/office/drawing/2014/main" id="{A59DEAA6-FF28-488F-B367-8A5DBCEFA4C1}"/>
              </a:ext>
            </a:extLst>
          </xdr:cNvPr>
          <xdr:cNvGrpSpPr/>
        </xdr:nvGrpSpPr>
        <xdr:grpSpPr>
          <a:xfrm>
            <a:off x="135829" y="3710345"/>
            <a:ext cx="6968006" cy="3279850"/>
            <a:chOff x="148197" y="3696340"/>
            <a:chExt cx="7061717" cy="3264785"/>
          </a:xfrm>
        </xdr:grpSpPr>
        <xdr:sp macro="" textlink="">
          <xdr:nvSpPr>
            <xdr:cNvPr id="78" name="テキスト ボックス 77">
              <a:extLst>
                <a:ext uri="{FF2B5EF4-FFF2-40B4-BE49-F238E27FC236}">
                  <a16:creationId xmlns:a16="http://schemas.microsoft.com/office/drawing/2014/main" id="{01F5EE50-674B-45FA-AE91-5A6120A50929}"/>
                </a:ext>
              </a:extLst>
            </xdr:cNvPr>
            <xdr:cNvSpPr txBox="1"/>
          </xdr:nvSpPr>
          <xdr:spPr>
            <a:xfrm>
              <a:off x="183877" y="3704539"/>
              <a:ext cx="280316" cy="288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月　</a:t>
              </a:r>
            </a:p>
          </xdr:txBody>
        </xdr:sp>
        <xdr:sp macro="" textlink="">
          <xdr:nvSpPr>
            <xdr:cNvPr id="79" name="テキスト ボックス 78">
              <a:extLst>
                <a:ext uri="{FF2B5EF4-FFF2-40B4-BE49-F238E27FC236}">
                  <a16:creationId xmlns:a16="http://schemas.microsoft.com/office/drawing/2014/main" id="{2664998B-B35A-46D9-80AE-EBC9DD8F2A8A}"/>
                </a:ext>
              </a:extLst>
            </xdr:cNvPr>
            <xdr:cNvSpPr txBox="1"/>
          </xdr:nvSpPr>
          <xdr:spPr>
            <a:xfrm>
              <a:off x="524335" y="3696340"/>
              <a:ext cx="290820" cy="292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日</a:t>
              </a:r>
            </a:p>
          </xdr:txBody>
        </xdr:sp>
        <xdr:sp macro="" textlink="">
          <xdr:nvSpPr>
            <xdr:cNvPr id="80" name="テキスト ボックス 79">
              <a:extLst>
                <a:ext uri="{FF2B5EF4-FFF2-40B4-BE49-F238E27FC236}">
                  <a16:creationId xmlns:a16="http://schemas.microsoft.com/office/drawing/2014/main" id="{5BC54B1D-093A-4820-8BEE-C065095E2408}"/>
                </a:ext>
              </a:extLst>
            </xdr:cNvPr>
            <xdr:cNvSpPr txBox="1"/>
          </xdr:nvSpPr>
          <xdr:spPr>
            <a:xfrm>
              <a:off x="1068147" y="3700875"/>
              <a:ext cx="1916829" cy="294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品目または工事内容</a:t>
              </a:r>
            </a:p>
          </xdr:txBody>
        </xdr:sp>
        <xdr:grpSp>
          <xdr:nvGrpSpPr>
            <xdr:cNvPr id="81" name="グループ化 80">
              <a:extLst>
                <a:ext uri="{FF2B5EF4-FFF2-40B4-BE49-F238E27FC236}">
                  <a16:creationId xmlns:a16="http://schemas.microsoft.com/office/drawing/2014/main" id="{E377FF4B-00B5-4392-A27E-7A256DEFF95C}"/>
                </a:ext>
              </a:extLst>
            </xdr:cNvPr>
            <xdr:cNvGrpSpPr/>
          </xdr:nvGrpSpPr>
          <xdr:grpSpPr>
            <a:xfrm>
              <a:off x="148197" y="3699561"/>
              <a:ext cx="7061717" cy="3247569"/>
              <a:chOff x="150632" y="3608003"/>
              <a:chExt cx="7161339" cy="3180769"/>
            </a:xfrm>
          </xdr:grpSpPr>
          <xdr:cxnSp macro="">
            <xdr:nvCxnSpPr>
              <xdr:cNvPr id="87" name="直線コネクタ 86">
                <a:extLst>
                  <a:ext uri="{FF2B5EF4-FFF2-40B4-BE49-F238E27FC236}">
                    <a16:creationId xmlns:a16="http://schemas.microsoft.com/office/drawing/2014/main" id="{EEFF1BE0-4B38-4141-9FE4-B2BFFFE73342}"/>
                  </a:ext>
                </a:extLst>
              </xdr:cNvPr>
              <xdr:cNvCxnSpPr/>
            </xdr:nvCxnSpPr>
            <xdr:spPr>
              <a:xfrm>
                <a:off x="509686" y="3614625"/>
                <a:ext cx="0" cy="2828379"/>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88" name="直線コネクタ 87">
                <a:extLst>
                  <a:ext uri="{FF2B5EF4-FFF2-40B4-BE49-F238E27FC236}">
                    <a16:creationId xmlns:a16="http://schemas.microsoft.com/office/drawing/2014/main" id="{58B4263E-D09B-42F2-BA34-3F097426F812}"/>
                  </a:ext>
                </a:extLst>
              </xdr:cNvPr>
              <xdr:cNvCxnSpPr/>
            </xdr:nvCxnSpPr>
            <xdr:spPr>
              <a:xfrm>
                <a:off x="853508" y="3614963"/>
                <a:ext cx="0" cy="2823701"/>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9" name="直線コネクタ 88">
                <a:extLst>
                  <a:ext uri="{FF2B5EF4-FFF2-40B4-BE49-F238E27FC236}">
                    <a16:creationId xmlns:a16="http://schemas.microsoft.com/office/drawing/2014/main" id="{DF317467-5BCE-4E17-9550-8FB5CB6119F0}"/>
                  </a:ext>
                </a:extLst>
              </xdr:cNvPr>
              <xdr:cNvCxnSpPr/>
            </xdr:nvCxnSpPr>
            <xdr:spPr>
              <a:xfrm>
                <a:off x="151197" y="3955544"/>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0" name="直線コネクタ 89">
                <a:extLst>
                  <a:ext uri="{FF2B5EF4-FFF2-40B4-BE49-F238E27FC236}">
                    <a16:creationId xmlns:a16="http://schemas.microsoft.com/office/drawing/2014/main" id="{C4D87FA9-401C-4210-A6E5-04822C2EF570}"/>
                  </a:ext>
                </a:extLst>
              </xdr:cNvPr>
              <xdr:cNvCxnSpPr/>
            </xdr:nvCxnSpPr>
            <xdr:spPr>
              <a:xfrm>
                <a:off x="3245703" y="3614964"/>
                <a:ext cx="0" cy="2819967"/>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1" name="直線コネクタ 90">
                <a:extLst>
                  <a:ext uri="{FF2B5EF4-FFF2-40B4-BE49-F238E27FC236}">
                    <a16:creationId xmlns:a16="http://schemas.microsoft.com/office/drawing/2014/main" id="{79DC9952-3522-4281-9F9A-1718843ADE63}"/>
                  </a:ext>
                </a:extLst>
              </xdr:cNvPr>
              <xdr:cNvCxnSpPr/>
            </xdr:nvCxnSpPr>
            <xdr:spPr>
              <a:xfrm>
                <a:off x="4107258" y="3615054"/>
                <a:ext cx="0" cy="2823567"/>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2" name="直線コネクタ 91">
                <a:extLst>
                  <a:ext uri="{FF2B5EF4-FFF2-40B4-BE49-F238E27FC236}">
                    <a16:creationId xmlns:a16="http://schemas.microsoft.com/office/drawing/2014/main" id="{F3A5C868-20DE-4E72-B728-30833B415AA6}"/>
                  </a:ext>
                </a:extLst>
              </xdr:cNvPr>
              <xdr:cNvCxnSpPr/>
            </xdr:nvCxnSpPr>
            <xdr:spPr>
              <a:xfrm>
                <a:off x="3944560" y="3957942"/>
                <a:ext cx="0" cy="2482778"/>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a:extLst>
                  <a:ext uri="{FF2B5EF4-FFF2-40B4-BE49-F238E27FC236}">
                    <a16:creationId xmlns:a16="http://schemas.microsoft.com/office/drawing/2014/main" id="{5C72F405-2B64-4748-A6F9-E19653120952}"/>
                  </a:ext>
                </a:extLst>
              </xdr:cNvPr>
              <xdr:cNvCxnSpPr/>
            </xdr:nvCxnSpPr>
            <xdr:spPr>
              <a:xfrm>
                <a:off x="4552811" y="3611324"/>
                <a:ext cx="0" cy="2829398"/>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4" name="直線コネクタ 93">
                <a:extLst>
                  <a:ext uri="{FF2B5EF4-FFF2-40B4-BE49-F238E27FC236}">
                    <a16:creationId xmlns:a16="http://schemas.microsoft.com/office/drawing/2014/main" id="{AE8A0245-C190-43C2-8BB8-BC85BEE05CD3}"/>
                  </a:ext>
                </a:extLst>
              </xdr:cNvPr>
              <xdr:cNvCxnSpPr/>
            </xdr:nvCxnSpPr>
            <xdr:spPr>
              <a:xfrm>
                <a:off x="5240576" y="3961732"/>
                <a:ext cx="0" cy="2473946"/>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a:extLst>
                  <a:ext uri="{FF2B5EF4-FFF2-40B4-BE49-F238E27FC236}">
                    <a16:creationId xmlns:a16="http://schemas.microsoft.com/office/drawing/2014/main" id="{5D69D621-A1E3-4266-99D7-D695A498728C}"/>
                  </a:ext>
                </a:extLst>
              </xdr:cNvPr>
              <xdr:cNvCxnSpPr/>
            </xdr:nvCxnSpPr>
            <xdr:spPr>
              <a:xfrm>
                <a:off x="5576219" y="3609673"/>
                <a:ext cx="0" cy="3179095"/>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6" name="直線コネクタ 95">
                <a:extLst>
                  <a:ext uri="{FF2B5EF4-FFF2-40B4-BE49-F238E27FC236}">
                    <a16:creationId xmlns:a16="http://schemas.microsoft.com/office/drawing/2014/main" id="{5DF306A0-1AF5-4864-8BFF-50B0168D261D}"/>
                  </a:ext>
                </a:extLst>
              </xdr:cNvPr>
              <xdr:cNvCxnSpPr/>
            </xdr:nvCxnSpPr>
            <xdr:spPr>
              <a:xfrm>
                <a:off x="6169115" y="3957541"/>
                <a:ext cx="0" cy="283123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7" name="直線コネクタ 96">
                <a:extLst>
                  <a:ext uri="{FF2B5EF4-FFF2-40B4-BE49-F238E27FC236}">
                    <a16:creationId xmlns:a16="http://schemas.microsoft.com/office/drawing/2014/main" id="{A005D197-8646-47B6-A906-A4C23BCF2B18}"/>
                  </a:ext>
                </a:extLst>
              </xdr:cNvPr>
              <xdr:cNvCxnSpPr/>
            </xdr:nvCxnSpPr>
            <xdr:spPr>
              <a:xfrm>
                <a:off x="6729482" y="3957706"/>
                <a:ext cx="0" cy="2831066"/>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grpSp>
            <xdr:nvGrpSpPr>
              <xdr:cNvPr id="98" name="グループ化 97">
                <a:extLst>
                  <a:ext uri="{FF2B5EF4-FFF2-40B4-BE49-F238E27FC236}">
                    <a16:creationId xmlns:a16="http://schemas.microsoft.com/office/drawing/2014/main" id="{4F88E4E6-383D-462F-ACE0-5828FCC40F97}"/>
                  </a:ext>
                </a:extLst>
              </xdr:cNvPr>
              <xdr:cNvGrpSpPr/>
            </xdr:nvGrpSpPr>
            <xdr:grpSpPr>
              <a:xfrm>
                <a:off x="154646" y="3608003"/>
                <a:ext cx="7157325" cy="3179113"/>
                <a:chOff x="149354" y="3684492"/>
                <a:chExt cx="6945736" cy="3207285"/>
              </a:xfrm>
            </xdr:grpSpPr>
            <xdr:cxnSp macro="">
              <xdr:nvCxnSpPr>
                <xdr:cNvPr id="106" name="直線コネクタ 105">
                  <a:extLst>
                    <a:ext uri="{FF2B5EF4-FFF2-40B4-BE49-F238E27FC236}">
                      <a16:creationId xmlns:a16="http://schemas.microsoft.com/office/drawing/2014/main" id="{FBDB4ED4-9EEC-4B49-B98D-86FBBC29B2EC}"/>
                    </a:ext>
                  </a:extLst>
                </xdr:cNvPr>
                <xdr:cNvCxnSpPr/>
              </xdr:nvCxnSpPr>
              <xdr:spPr>
                <a:xfrm>
                  <a:off x="213821" y="3685785"/>
                  <a:ext cx="680720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a:extLst>
                    <a:ext uri="{FF2B5EF4-FFF2-40B4-BE49-F238E27FC236}">
                      <a16:creationId xmlns:a16="http://schemas.microsoft.com/office/drawing/2014/main" id="{E0351F18-2B20-4BBF-8BE5-03010F95178D}"/>
                    </a:ext>
                  </a:extLst>
                </xdr:cNvPr>
                <xdr:cNvCxnSpPr/>
              </xdr:nvCxnSpPr>
              <xdr:spPr>
                <a:xfrm>
                  <a:off x="151034" y="3751267"/>
                  <a:ext cx="0" cy="273519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8" name="円弧 107">
                  <a:extLst>
                    <a:ext uri="{FF2B5EF4-FFF2-40B4-BE49-F238E27FC236}">
                      <a16:creationId xmlns:a16="http://schemas.microsoft.com/office/drawing/2014/main" id="{E5A1C7E3-100D-4C63-AF88-9EA801ED0242}"/>
                    </a:ext>
                  </a:extLst>
                </xdr:cNvPr>
                <xdr:cNvSpPr>
                  <a:spLocks noChangeAspect="1"/>
                </xdr:cNvSpPr>
              </xdr:nvSpPr>
              <xdr:spPr>
                <a:xfrm>
                  <a:off x="149354" y="3685784"/>
                  <a:ext cx="138907" cy="139731"/>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09" name="円弧 108">
                  <a:extLst>
                    <a:ext uri="{FF2B5EF4-FFF2-40B4-BE49-F238E27FC236}">
                      <a16:creationId xmlns:a16="http://schemas.microsoft.com/office/drawing/2014/main" id="{B9880AE8-778E-46C2-B248-EDFECCEEDC3F}"/>
                    </a:ext>
                  </a:extLst>
                </xdr:cNvPr>
                <xdr:cNvSpPr>
                  <a:spLocks noChangeAspect="1"/>
                </xdr:cNvSpPr>
              </xdr:nvSpPr>
              <xdr:spPr>
                <a:xfrm rot="16200000">
                  <a:off x="155543" y="6406188"/>
                  <a:ext cx="129382" cy="138907"/>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110" name="直線コネクタ 109">
                  <a:extLst>
                    <a:ext uri="{FF2B5EF4-FFF2-40B4-BE49-F238E27FC236}">
                      <a16:creationId xmlns:a16="http://schemas.microsoft.com/office/drawing/2014/main" id="{002BFF6C-B43A-46E0-9237-EA77752D1380}"/>
                    </a:ext>
                  </a:extLst>
                </xdr:cNvPr>
                <xdr:cNvCxnSpPr/>
              </xdr:nvCxnSpPr>
              <xdr:spPr>
                <a:xfrm flipV="1">
                  <a:off x="222500" y="6540595"/>
                  <a:ext cx="422639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1" name="直線コネクタ 110">
                  <a:extLst>
                    <a:ext uri="{FF2B5EF4-FFF2-40B4-BE49-F238E27FC236}">
                      <a16:creationId xmlns:a16="http://schemas.microsoft.com/office/drawing/2014/main" id="{8E6C0F47-C149-4056-AF19-C40E6E798466}"/>
                    </a:ext>
                  </a:extLst>
                </xdr:cNvPr>
                <xdr:cNvCxnSpPr/>
              </xdr:nvCxnSpPr>
              <xdr:spPr>
                <a:xfrm>
                  <a:off x="7095090" y="3752586"/>
                  <a:ext cx="0" cy="307247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2" name="円弧 111">
                  <a:extLst>
                    <a:ext uri="{FF2B5EF4-FFF2-40B4-BE49-F238E27FC236}">
                      <a16:creationId xmlns:a16="http://schemas.microsoft.com/office/drawing/2014/main" id="{ACD1019E-3B6B-45E5-846F-0E36EA40627E}"/>
                    </a:ext>
                  </a:extLst>
                </xdr:cNvPr>
                <xdr:cNvSpPr>
                  <a:spLocks noChangeAspect="1"/>
                </xdr:cNvSpPr>
              </xdr:nvSpPr>
              <xdr:spPr>
                <a:xfrm rot="5400000">
                  <a:off x="6952342" y="3686528"/>
                  <a:ext cx="142755" cy="138684"/>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13" name="円弧 112">
                  <a:extLst>
                    <a:ext uri="{FF2B5EF4-FFF2-40B4-BE49-F238E27FC236}">
                      <a16:creationId xmlns:a16="http://schemas.microsoft.com/office/drawing/2014/main" id="{782427C4-C395-422E-AB63-9AE793C4692F}"/>
                    </a:ext>
                  </a:extLst>
                </xdr:cNvPr>
                <xdr:cNvSpPr>
                  <a:spLocks noChangeAspect="1"/>
                </xdr:cNvSpPr>
              </xdr:nvSpPr>
              <xdr:spPr>
                <a:xfrm rot="10800000">
                  <a:off x="6960783" y="6716922"/>
                  <a:ext cx="132560" cy="170693"/>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114" name="直線コネクタ 113">
                  <a:extLst>
                    <a:ext uri="{FF2B5EF4-FFF2-40B4-BE49-F238E27FC236}">
                      <a16:creationId xmlns:a16="http://schemas.microsoft.com/office/drawing/2014/main" id="{62792F83-4B26-4A7C-9D22-DBB6898E15AB}"/>
                    </a:ext>
                  </a:extLst>
                </xdr:cNvPr>
                <xdr:cNvCxnSpPr/>
              </xdr:nvCxnSpPr>
              <xdr:spPr>
                <a:xfrm flipV="1">
                  <a:off x="4597618" y="6891777"/>
                  <a:ext cx="243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5" name="円弧 114">
                  <a:extLst>
                    <a:ext uri="{FF2B5EF4-FFF2-40B4-BE49-F238E27FC236}">
                      <a16:creationId xmlns:a16="http://schemas.microsoft.com/office/drawing/2014/main" id="{B26D5772-ECB2-45B3-9CF4-F050B7E3D5DC}"/>
                    </a:ext>
                  </a:extLst>
                </xdr:cNvPr>
                <xdr:cNvSpPr>
                  <a:spLocks noChangeAspect="1"/>
                </xdr:cNvSpPr>
              </xdr:nvSpPr>
              <xdr:spPr>
                <a:xfrm rot="5400000">
                  <a:off x="4386065" y="6542873"/>
                  <a:ext cx="133692" cy="140020"/>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16" name="円弧 115">
                  <a:extLst>
                    <a:ext uri="{FF2B5EF4-FFF2-40B4-BE49-F238E27FC236}">
                      <a16:creationId xmlns:a16="http://schemas.microsoft.com/office/drawing/2014/main" id="{A0E94D37-1E30-4C6B-AEEC-5D17A54D105E}"/>
                    </a:ext>
                  </a:extLst>
                </xdr:cNvPr>
                <xdr:cNvSpPr>
                  <a:spLocks noChangeAspect="1"/>
                </xdr:cNvSpPr>
              </xdr:nvSpPr>
              <xdr:spPr>
                <a:xfrm rot="16200000">
                  <a:off x="4504150" y="6735160"/>
                  <a:ext cx="175275" cy="137548"/>
                </a:xfrm>
                <a:prstGeom prst="arc">
                  <a:avLst>
                    <a:gd name="adj1" fmla="val 10369248"/>
                    <a:gd name="adj2" fmla="val 161865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117" name="直線コネクタ 116">
                  <a:extLst>
                    <a:ext uri="{FF2B5EF4-FFF2-40B4-BE49-F238E27FC236}">
                      <a16:creationId xmlns:a16="http://schemas.microsoft.com/office/drawing/2014/main" id="{BE130D46-A9C6-4F14-9528-7D733B1C72A3}"/>
                    </a:ext>
                  </a:extLst>
                </xdr:cNvPr>
                <xdr:cNvCxnSpPr/>
              </xdr:nvCxnSpPr>
              <xdr:spPr>
                <a:xfrm>
                  <a:off x="4522920" y="6592611"/>
                  <a:ext cx="93" cy="22975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9" name="直線コネクタ 98">
                <a:extLst>
                  <a:ext uri="{FF2B5EF4-FFF2-40B4-BE49-F238E27FC236}">
                    <a16:creationId xmlns:a16="http://schemas.microsoft.com/office/drawing/2014/main" id="{B32EC695-CBEA-4DB4-8200-FEA0B869C76F}"/>
                  </a:ext>
                </a:extLst>
              </xdr:cNvPr>
              <xdr:cNvCxnSpPr/>
            </xdr:nvCxnSpPr>
            <xdr:spPr>
              <a:xfrm>
                <a:off x="4588686" y="6437281"/>
                <a:ext cx="2719415"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a:extLst>
                  <a:ext uri="{FF2B5EF4-FFF2-40B4-BE49-F238E27FC236}">
                    <a16:creationId xmlns:a16="http://schemas.microsoft.com/office/drawing/2014/main" id="{24790F6D-FAF6-43A0-89AD-8422AC867875}"/>
                  </a:ext>
                </a:extLst>
              </xdr:cNvPr>
              <xdr:cNvCxnSpPr/>
            </xdr:nvCxnSpPr>
            <xdr:spPr>
              <a:xfrm>
                <a:off x="150633" y="4313479"/>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a:extLst>
                  <a:ext uri="{FF2B5EF4-FFF2-40B4-BE49-F238E27FC236}">
                    <a16:creationId xmlns:a16="http://schemas.microsoft.com/office/drawing/2014/main" id="{FA475D4E-B7D4-46CF-B9C6-044648B8591C}"/>
                  </a:ext>
                </a:extLst>
              </xdr:cNvPr>
              <xdr:cNvCxnSpPr/>
            </xdr:nvCxnSpPr>
            <xdr:spPr>
              <a:xfrm>
                <a:off x="156817" y="4665920"/>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a:extLst>
                  <a:ext uri="{FF2B5EF4-FFF2-40B4-BE49-F238E27FC236}">
                    <a16:creationId xmlns:a16="http://schemas.microsoft.com/office/drawing/2014/main" id="{C378BEEA-1536-4751-A537-35C51046AFA9}"/>
                  </a:ext>
                </a:extLst>
              </xdr:cNvPr>
              <xdr:cNvCxnSpPr/>
            </xdr:nvCxnSpPr>
            <xdr:spPr>
              <a:xfrm>
                <a:off x="156172" y="5019268"/>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a:extLst>
                  <a:ext uri="{FF2B5EF4-FFF2-40B4-BE49-F238E27FC236}">
                    <a16:creationId xmlns:a16="http://schemas.microsoft.com/office/drawing/2014/main" id="{A63F79D1-D39F-4430-8F7A-B58BF7E5ADD2}"/>
                  </a:ext>
                </a:extLst>
              </xdr:cNvPr>
              <xdr:cNvCxnSpPr/>
            </xdr:nvCxnSpPr>
            <xdr:spPr>
              <a:xfrm>
                <a:off x="150632" y="5372587"/>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4" name="直線コネクタ 103">
                <a:extLst>
                  <a:ext uri="{FF2B5EF4-FFF2-40B4-BE49-F238E27FC236}">
                    <a16:creationId xmlns:a16="http://schemas.microsoft.com/office/drawing/2014/main" id="{A119DF09-1ACC-421F-8C5D-B7F78C605CD5}"/>
                  </a:ext>
                </a:extLst>
              </xdr:cNvPr>
              <xdr:cNvCxnSpPr/>
            </xdr:nvCxnSpPr>
            <xdr:spPr>
              <a:xfrm>
                <a:off x="150632" y="5722679"/>
                <a:ext cx="7152227"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a:extLst>
                  <a:ext uri="{FF2B5EF4-FFF2-40B4-BE49-F238E27FC236}">
                    <a16:creationId xmlns:a16="http://schemas.microsoft.com/office/drawing/2014/main" id="{001368A1-D51A-451C-8721-A3960102F514}"/>
                  </a:ext>
                </a:extLst>
              </xdr:cNvPr>
              <xdr:cNvCxnSpPr/>
            </xdr:nvCxnSpPr>
            <xdr:spPr>
              <a:xfrm>
                <a:off x="156173" y="6078572"/>
                <a:ext cx="7152228" cy="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sp macro="" textlink="">
          <xdr:nvSpPr>
            <xdr:cNvPr id="82" name="テキスト ボックス 81">
              <a:extLst>
                <a:ext uri="{FF2B5EF4-FFF2-40B4-BE49-F238E27FC236}">
                  <a16:creationId xmlns:a16="http://schemas.microsoft.com/office/drawing/2014/main" id="{AFA215F0-0BB7-44A1-9FAE-7594208E4D62}"/>
                </a:ext>
              </a:extLst>
            </xdr:cNvPr>
            <xdr:cNvSpPr txBox="1"/>
          </xdr:nvSpPr>
          <xdr:spPr>
            <a:xfrm>
              <a:off x="3321545" y="3714751"/>
              <a:ext cx="63873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数　　　量</a:t>
              </a:r>
            </a:p>
          </xdr:txBody>
        </xdr:sp>
        <xdr:sp macro="" textlink="">
          <xdr:nvSpPr>
            <xdr:cNvPr id="83" name="テキスト ボックス 82">
              <a:extLst>
                <a:ext uri="{FF2B5EF4-FFF2-40B4-BE49-F238E27FC236}">
                  <a16:creationId xmlns:a16="http://schemas.microsoft.com/office/drawing/2014/main" id="{1704CB06-0D51-4BB3-AE41-162C8D8A61E4}"/>
                </a:ext>
              </a:extLst>
            </xdr:cNvPr>
            <xdr:cNvSpPr txBox="1"/>
          </xdr:nvSpPr>
          <xdr:spPr>
            <a:xfrm>
              <a:off x="4097699" y="3709147"/>
              <a:ext cx="34178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単位</a:t>
              </a:r>
            </a:p>
          </xdr:txBody>
        </xdr:sp>
        <xdr:sp macro="" textlink="">
          <xdr:nvSpPr>
            <xdr:cNvPr id="84" name="テキスト ボックス 83">
              <a:extLst>
                <a:ext uri="{FF2B5EF4-FFF2-40B4-BE49-F238E27FC236}">
                  <a16:creationId xmlns:a16="http://schemas.microsoft.com/office/drawing/2014/main" id="{2A68B9EF-990D-4418-BB29-CD51A8AB8826}"/>
                </a:ext>
              </a:extLst>
            </xdr:cNvPr>
            <xdr:cNvSpPr txBox="1"/>
          </xdr:nvSpPr>
          <xdr:spPr>
            <a:xfrm>
              <a:off x="4672355" y="3720353"/>
              <a:ext cx="577102"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単　　価</a:t>
              </a:r>
            </a:p>
          </xdr:txBody>
        </xdr:sp>
        <xdr:sp macro="" textlink="">
          <xdr:nvSpPr>
            <xdr:cNvPr id="85" name="テキスト ボックス 84">
              <a:extLst>
                <a:ext uri="{FF2B5EF4-FFF2-40B4-BE49-F238E27FC236}">
                  <a16:creationId xmlns:a16="http://schemas.microsoft.com/office/drawing/2014/main" id="{73423508-C217-4E65-B299-F0164971BD0A}"/>
                </a:ext>
              </a:extLst>
            </xdr:cNvPr>
            <xdr:cNvSpPr txBox="1"/>
          </xdr:nvSpPr>
          <xdr:spPr>
            <a:xfrm>
              <a:off x="5783377" y="3714750"/>
              <a:ext cx="1137397"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金　　　　　額</a:t>
              </a:r>
            </a:p>
          </xdr:txBody>
        </xdr:sp>
        <xdr:sp macro="" textlink="">
          <xdr:nvSpPr>
            <xdr:cNvPr id="86" name="テキスト ボックス 85">
              <a:extLst>
                <a:ext uri="{FF2B5EF4-FFF2-40B4-BE49-F238E27FC236}">
                  <a16:creationId xmlns:a16="http://schemas.microsoft.com/office/drawing/2014/main" id="{DDEF452F-71A8-4458-9FB3-D7FBCD868C59}"/>
                </a:ext>
              </a:extLst>
            </xdr:cNvPr>
            <xdr:cNvSpPr txBox="1"/>
          </xdr:nvSpPr>
          <xdr:spPr>
            <a:xfrm>
              <a:off x="4757146" y="6605867"/>
              <a:ext cx="577102" cy="3552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計</a:t>
              </a:r>
            </a:p>
          </xdr:txBody>
        </xdr:sp>
      </xdr:grpSp>
      <xdr:cxnSp macro="">
        <xdr:nvCxnSpPr>
          <xdr:cNvPr id="77" name="直線コネクタ 76">
            <a:extLst>
              <a:ext uri="{FF2B5EF4-FFF2-40B4-BE49-F238E27FC236}">
                <a16:creationId xmlns:a16="http://schemas.microsoft.com/office/drawing/2014/main" id="{D691D6EE-3D0E-4203-9B6B-268723790422}"/>
              </a:ext>
            </a:extLst>
          </xdr:cNvPr>
          <xdr:cNvCxnSpPr/>
        </xdr:nvCxnSpPr>
        <xdr:spPr>
          <a:xfrm>
            <a:off x="4743237" y="4078712"/>
            <a:ext cx="0" cy="2535251"/>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17</xdr:col>
      <xdr:colOff>9524</xdr:colOff>
      <xdr:row>4</xdr:row>
      <xdr:rowOff>38099</xdr:rowOff>
    </xdr:from>
    <xdr:to>
      <xdr:col>61</xdr:col>
      <xdr:colOff>9524</xdr:colOff>
      <xdr:row>12</xdr:row>
      <xdr:rowOff>47625</xdr:rowOff>
    </xdr:to>
    <xdr:grpSp>
      <xdr:nvGrpSpPr>
        <xdr:cNvPr id="118" name="グループ化 117">
          <a:extLst>
            <a:ext uri="{FF2B5EF4-FFF2-40B4-BE49-F238E27FC236}">
              <a16:creationId xmlns:a16="http://schemas.microsoft.com/office/drawing/2014/main" id="{BA8A049A-621F-432D-8F2B-9E2C04D88010}"/>
            </a:ext>
          </a:extLst>
        </xdr:cNvPr>
        <xdr:cNvGrpSpPr/>
      </xdr:nvGrpSpPr>
      <xdr:grpSpPr>
        <a:xfrm>
          <a:off x="3390899" y="809624"/>
          <a:ext cx="4181475" cy="1085851"/>
          <a:chOff x="3377973" y="687719"/>
          <a:chExt cx="4005440" cy="962904"/>
        </a:xfrm>
      </xdr:grpSpPr>
      <xdr:grpSp>
        <xdr:nvGrpSpPr>
          <xdr:cNvPr id="119" name="グループ化 118">
            <a:extLst>
              <a:ext uri="{FF2B5EF4-FFF2-40B4-BE49-F238E27FC236}">
                <a16:creationId xmlns:a16="http://schemas.microsoft.com/office/drawing/2014/main" id="{DB176173-1C29-4F8F-AA25-6DAE401988EC}"/>
              </a:ext>
            </a:extLst>
          </xdr:cNvPr>
          <xdr:cNvGrpSpPr/>
        </xdr:nvGrpSpPr>
        <xdr:grpSpPr>
          <a:xfrm>
            <a:off x="3377973" y="687719"/>
            <a:ext cx="4005440" cy="962904"/>
            <a:chOff x="3377973" y="692975"/>
            <a:chExt cx="4005440" cy="1054373"/>
          </a:xfrm>
        </xdr:grpSpPr>
        <xdr:sp macro="" textlink="">
          <xdr:nvSpPr>
            <xdr:cNvPr id="128" name="角丸四角形 176">
              <a:extLst>
                <a:ext uri="{FF2B5EF4-FFF2-40B4-BE49-F238E27FC236}">
                  <a16:creationId xmlns:a16="http://schemas.microsoft.com/office/drawing/2014/main" id="{0B47C519-EDAC-4CCE-90B4-D0CF751879D6}"/>
                </a:ext>
              </a:extLst>
            </xdr:cNvPr>
            <xdr:cNvSpPr/>
          </xdr:nvSpPr>
          <xdr:spPr>
            <a:xfrm>
              <a:off x="3377973" y="698513"/>
              <a:ext cx="4000499" cy="1027894"/>
            </a:xfrm>
            <a:prstGeom prst="roundRect">
              <a:avLst>
                <a:gd name="adj" fmla="val 6209"/>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9" name="直線コネクタ 128">
              <a:extLst>
                <a:ext uri="{FF2B5EF4-FFF2-40B4-BE49-F238E27FC236}">
                  <a16:creationId xmlns:a16="http://schemas.microsoft.com/office/drawing/2014/main" id="{7C6D7FF5-E376-4254-B661-B3245C167D1C}"/>
                </a:ext>
              </a:extLst>
            </xdr:cNvPr>
            <xdr:cNvCxnSpPr/>
          </xdr:nvCxnSpPr>
          <xdr:spPr>
            <a:xfrm rot="5400000">
              <a:off x="6041073" y="1227466"/>
              <a:ext cx="1037010" cy="0"/>
            </a:xfrm>
            <a:prstGeom prst="lin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30" name="直線コネクタ 129">
              <a:extLst>
                <a:ext uri="{FF2B5EF4-FFF2-40B4-BE49-F238E27FC236}">
                  <a16:creationId xmlns:a16="http://schemas.microsoft.com/office/drawing/2014/main" id="{4490D28B-3B78-4689-9BBD-54460920FCB6}"/>
                </a:ext>
              </a:extLst>
            </xdr:cNvPr>
            <xdr:cNvCxnSpPr/>
          </xdr:nvCxnSpPr>
          <xdr:spPr>
            <a:xfrm>
              <a:off x="3720121" y="692975"/>
              <a:ext cx="0" cy="103701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1" name="直線コネクタ 130">
              <a:extLst>
                <a:ext uri="{FF2B5EF4-FFF2-40B4-BE49-F238E27FC236}">
                  <a16:creationId xmlns:a16="http://schemas.microsoft.com/office/drawing/2014/main" id="{11C3811C-C0C6-4A45-A224-FA890CCFEB09}"/>
                </a:ext>
              </a:extLst>
            </xdr:cNvPr>
            <xdr:cNvCxnSpPr/>
          </xdr:nvCxnSpPr>
          <xdr:spPr>
            <a:xfrm>
              <a:off x="3715565" y="1038679"/>
              <a:ext cx="1805618"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2" name="直線コネクタ 131">
              <a:extLst>
                <a:ext uri="{FF2B5EF4-FFF2-40B4-BE49-F238E27FC236}">
                  <a16:creationId xmlns:a16="http://schemas.microsoft.com/office/drawing/2014/main" id="{5DFB04BB-36CB-4C0A-8D54-A86C89AEE6C7}"/>
                </a:ext>
              </a:extLst>
            </xdr:cNvPr>
            <xdr:cNvCxnSpPr/>
          </xdr:nvCxnSpPr>
          <xdr:spPr>
            <a:xfrm>
              <a:off x="3920996" y="705394"/>
              <a:ext cx="0" cy="103701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3" name="直線コネクタ 132">
              <a:extLst>
                <a:ext uri="{FF2B5EF4-FFF2-40B4-BE49-F238E27FC236}">
                  <a16:creationId xmlns:a16="http://schemas.microsoft.com/office/drawing/2014/main" id="{94F9D3B3-08D9-4CEC-8F71-2681E4BE667C}"/>
                </a:ext>
              </a:extLst>
            </xdr:cNvPr>
            <xdr:cNvCxnSpPr/>
          </xdr:nvCxnSpPr>
          <xdr:spPr>
            <a:xfrm>
              <a:off x="5521428" y="702475"/>
              <a:ext cx="0" cy="103004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4" name="直線コネクタ 133">
              <a:extLst>
                <a:ext uri="{FF2B5EF4-FFF2-40B4-BE49-F238E27FC236}">
                  <a16:creationId xmlns:a16="http://schemas.microsoft.com/office/drawing/2014/main" id="{0E7A3B8A-E3A0-4F31-9E7E-48E14ECF406B}"/>
                </a:ext>
              </a:extLst>
            </xdr:cNvPr>
            <xdr:cNvCxnSpPr/>
          </xdr:nvCxnSpPr>
          <xdr:spPr>
            <a:xfrm>
              <a:off x="5734534" y="700449"/>
              <a:ext cx="0" cy="103701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5" name="直線コネクタ 134">
              <a:extLst>
                <a:ext uri="{FF2B5EF4-FFF2-40B4-BE49-F238E27FC236}">
                  <a16:creationId xmlns:a16="http://schemas.microsoft.com/office/drawing/2014/main" id="{A7FAF344-FDD4-48AA-8F9A-4BB6605F6E3C}"/>
                </a:ext>
              </a:extLst>
            </xdr:cNvPr>
            <xdr:cNvCxnSpPr/>
          </xdr:nvCxnSpPr>
          <xdr:spPr>
            <a:xfrm rot="5400000">
              <a:off x="6443853" y="1228843"/>
              <a:ext cx="1037010" cy="0"/>
            </a:xfrm>
            <a:prstGeom prst="lin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a:extLst>
                <a:ext uri="{FF2B5EF4-FFF2-40B4-BE49-F238E27FC236}">
                  <a16:creationId xmlns:a16="http://schemas.microsoft.com/office/drawing/2014/main" id="{B3E7A86E-C9C0-45F7-B3AC-C354FEB76BE7}"/>
                </a:ext>
              </a:extLst>
            </xdr:cNvPr>
            <xdr:cNvCxnSpPr/>
          </xdr:nvCxnSpPr>
          <xdr:spPr>
            <a:xfrm rot="16200000">
              <a:off x="4618357" y="480920"/>
              <a:ext cx="0" cy="180041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7" name="直線コネクタ 136">
              <a:extLst>
                <a:ext uri="{FF2B5EF4-FFF2-40B4-BE49-F238E27FC236}">
                  <a16:creationId xmlns:a16="http://schemas.microsoft.com/office/drawing/2014/main" id="{AF44D308-EF5F-4B8C-B7D5-DE92EF7077BE}"/>
                </a:ext>
              </a:extLst>
            </xdr:cNvPr>
            <xdr:cNvCxnSpPr/>
          </xdr:nvCxnSpPr>
          <xdr:spPr>
            <a:xfrm>
              <a:off x="6146095" y="710336"/>
              <a:ext cx="0" cy="101833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8" name="直線コネクタ 137">
              <a:extLst>
                <a:ext uri="{FF2B5EF4-FFF2-40B4-BE49-F238E27FC236}">
                  <a16:creationId xmlns:a16="http://schemas.microsoft.com/office/drawing/2014/main" id="{2B225044-64F9-4FAD-BDCF-3F90B434396E}"/>
                </a:ext>
              </a:extLst>
            </xdr:cNvPr>
            <xdr:cNvCxnSpPr/>
          </xdr:nvCxnSpPr>
          <xdr:spPr>
            <a:xfrm>
              <a:off x="5733754" y="1035844"/>
              <a:ext cx="1649659"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9" name="直線コネクタ 138">
              <a:extLst>
                <a:ext uri="{FF2B5EF4-FFF2-40B4-BE49-F238E27FC236}">
                  <a16:creationId xmlns:a16="http://schemas.microsoft.com/office/drawing/2014/main" id="{8DC2E558-6AF9-4C00-93A5-F16235685D33}"/>
                </a:ext>
              </a:extLst>
            </xdr:cNvPr>
            <xdr:cNvCxnSpPr/>
          </xdr:nvCxnSpPr>
          <xdr:spPr>
            <a:xfrm>
              <a:off x="5735686" y="1380683"/>
              <a:ext cx="164772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20" name="テキスト ボックス 119">
            <a:extLst>
              <a:ext uri="{FF2B5EF4-FFF2-40B4-BE49-F238E27FC236}">
                <a16:creationId xmlns:a16="http://schemas.microsoft.com/office/drawing/2014/main" id="{05569203-1226-4499-8FF0-A6BB09471C99}"/>
              </a:ext>
            </a:extLst>
          </xdr:cNvPr>
          <xdr:cNvSpPr txBox="1"/>
        </xdr:nvSpPr>
        <xdr:spPr>
          <a:xfrm>
            <a:off x="3381375" y="781050"/>
            <a:ext cx="328613" cy="766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1"/>
          <a:lstStyle/>
          <a:p>
            <a:r>
              <a:rPr kumimoji="1" lang="ja-JP" altLang="en-US" sz="1000">
                <a:latin typeface="ＭＳ Ｐ明朝" panose="02020600040205080304" pitchFamily="18" charset="-128"/>
                <a:ea typeface="ＭＳ Ｐ明朝" panose="02020600040205080304" pitchFamily="18" charset="-128"/>
              </a:rPr>
              <a:t>支払区分</a:t>
            </a:r>
          </a:p>
        </xdr:txBody>
      </xdr:sp>
      <xdr:sp macro="" textlink="">
        <xdr:nvSpPr>
          <xdr:cNvPr id="121" name="テキスト ボックス 120">
            <a:extLst>
              <a:ext uri="{FF2B5EF4-FFF2-40B4-BE49-F238E27FC236}">
                <a16:creationId xmlns:a16="http://schemas.microsoft.com/office/drawing/2014/main" id="{B6D1E3D4-FD75-4CCD-9067-312FC9C1BA2F}"/>
              </a:ext>
            </a:extLst>
          </xdr:cNvPr>
          <xdr:cNvSpPr txBox="1"/>
        </xdr:nvSpPr>
        <xdr:spPr>
          <a:xfrm>
            <a:off x="4049826" y="704850"/>
            <a:ext cx="1343336"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契　　約　　済</a:t>
            </a:r>
            <a:endParaRPr kumimoji="1" lang="en-US" altLang="ja-JP" sz="1100">
              <a:latin typeface="ＭＳ Ｐ明朝" panose="02020600040205080304" pitchFamily="18" charset="-128"/>
              <a:ea typeface="ＭＳ Ｐ明朝" panose="02020600040205080304" pitchFamily="18" charset="-128"/>
            </a:endParaRPr>
          </a:p>
        </xdr:txBody>
      </xdr:sp>
      <xdr:sp macro="" textlink="">
        <xdr:nvSpPr>
          <xdr:cNvPr id="122" name="テキスト ボックス 121">
            <a:extLst>
              <a:ext uri="{FF2B5EF4-FFF2-40B4-BE49-F238E27FC236}">
                <a16:creationId xmlns:a16="http://schemas.microsoft.com/office/drawing/2014/main" id="{A352F2E9-2ADC-49C2-B66D-45E060207C57}"/>
              </a:ext>
            </a:extLst>
          </xdr:cNvPr>
          <xdr:cNvSpPr txBox="1"/>
        </xdr:nvSpPr>
        <xdr:spPr>
          <a:xfrm>
            <a:off x="4049828" y="1028700"/>
            <a:ext cx="135012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未契約</a:t>
            </a:r>
            <a:r>
              <a:rPr kumimoji="1" lang="en-US" altLang="ja-JP" sz="1100">
                <a:latin typeface="ＭＳ Ｐ明朝" panose="02020600040205080304" pitchFamily="18" charset="-128"/>
                <a:ea typeface="ＭＳ Ｐ明朝" panose="02020600040205080304" pitchFamily="18" charset="-128"/>
              </a:rPr>
              <a:t>(</a:t>
            </a:r>
            <a:r>
              <a:rPr kumimoji="1" lang="ja-JP" altLang="en-US" sz="1100">
                <a:latin typeface="ＭＳ Ｐ明朝" panose="02020600040205080304" pitchFamily="18" charset="-128"/>
                <a:ea typeface="ＭＳ Ｐ明朝" panose="02020600040205080304" pitchFamily="18" charset="-128"/>
              </a:rPr>
              <a:t>内払</a:t>
            </a:r>
            <a:r>
              <a:rPr kumimoji="1" lang="en-US" altLang="ja-JP" sz="1100">
                <a:latin typeface="ＭＳ Ｐ明朝" panose="02020600040205080304" pitchFamily="18" charset="-128"/>
                <a:ea typeface="ＭＳ Ｐ明朝" panose="02020600040205080304" pitchFamily="18" charset="-128"/>
              </a:rPr>
              <a:t>)</a:t>
            </a:r>
          </a:p>
        </xdr:txBody>
      </xdr:sp>
      <xdr:sp macro="" textlink="">
        <xdr:nvSpPr>
          <xdr:cNvPr id="123" name="テキスト ボックス 122">
            <a:extLst>
              <a:ext uri="{FF2B5EF4-FFF2-40B4-BE49-F238E27FC236}">
                <a16:creationId xmlns:a16="http://schemas.microsoft.com/office/drawing/2014/main" id="{D0EDFF7F-44DB-4028-8344-B7DCDE37CEBF}"/>
              </a:ext>
            </a:extLst>
          </xdr:cNvPr>
          <xdr:cNvSpPr txBox="1"/>
        </xdr:nvSpPr>
        <xdr:spPr>
          <a:xfrm>
            <a:off x="4070182" y="1343026"/>
            <a:ext cx="131619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契　　約　　外</a:t>
            </a:r>
            <a:endParaRPr kumimoji="1" lang="en-US" altLang="ja-JP" sz="1100">
              <a:latin typeface="ＭＳ Ｐ明朝" panose="02020600040205080304" pitchFamily="18" charset="-128"/>
              <a:ea typeface="ＭＳ Ｐ明朝" panose="02020600040205080304" pitchFamily="18" charset="-128"/>
            </a:endParaRPr>
          </a:p>
        </xdr:txBody>
      </xdr:sp>
      <xdr:sp macro="" textlink="">
        <xdr:nvSpPr>
          <xdr:cNvPr id="124" name="テキスト ボックス 123">
            <a:extLst>
              <a:ext uri="{FF2B5EF4-FFF2-40B4-BE49-F238E27FC236}">
                <a16:creationId xmlns:a16="http://schemas.microsoft.com/office/drawing/2014/main" id="{6C1ED50A-149B-4DCF-9616-A7EA73476E54}"/>
              </a:ext>
            </a:extLst>
          </xdr:cNvPr>
          <xdr:cNvSpPr txBox="1"/>
        </xdr:nvSpPr>
        <xdr:spPr>
          <a:xfrm>
            <a:off x="5535036" y="794097"/>
            <a:ext cx="200025" cy="766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1"/>
          <a:lstStyle/>
          <a:p>
            <a:r>
              <a:rPr kumimoji="1" lang="ja-JP" altLang="en-US" sz="1000">
                <a:latin typeface="ＭＳ Ｐ明朝" panose="02020600040205080304" pitchFamily="18" charset="-128"/>
                <a:ea typeface="ＭＳ Ｐ明朝" panose="02020600040205080304" pitchFamily="18" charset="-128"/>
              </a:rPr>
              <a:t>契約事項</a:t>
            </a:r>
          </a:p>
        </xdr:txBody>
      </xdr:sp>
      <xdr:sp macro="" textlink="">
        <xdr:nvSpPr>
          <xdr:cNvPr id="125" name="テキスト ボックス 124">
            <a:extLst>
              <a:ext uri="{FF2B5EF4-FFF2-40B4-BE49-F238E27FC236}">
                <a16:creationId xmlns:a16="http://schemas.microsoft.com/office/drawing/2014/main" id="{8962C404-3E8F-4588-96A2-157298B43F24}"/>
              </a:ext>
            </a:extLst>
          </xdr:cNvPr>
          <xdr:cNvSpPr txBox="1"/>
        </xdr:nvSpPr>
        <xdr:spPr>
          <a:xfrm>
            <a:off x="5722233" y="770533"/>
            <a:ext cx="423862"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900">
                <a:latin typeface="ＭＳ Ｐ明朝" panose="02020600040205080304" pitchFamily="18" charset="-128"/>
                <a:ea typeface="ＭＳ Ｐ明朝" panose="02020600040205080304" pitchFamily="18" charset="-128"/>
              </a:rPr>
              <a:t>契約金</a:t>
            </a:r>
          </a:p>
        </xdr:txBody>
      </xdr:sp>
      <xdr:sp macro="" textlink="">
        <xdr:nvSpPr>
          <xdr:cNvPr id="126" name="テキスト ボックス 125">
            <a:extLst>
              <a:ext uri="{FF2B5EF4-FFF2-40B4-BE49-F238E27FC236}">
                <a16:creationId xmlns:a16="http://schemas.microsoft.com/office/drawing/2014/main" id="{45D97F1B-8392-438E-9B7C-E54F9EFB95C2}"/>
              </a:ext>
            </a:extLst>
          </xdr:cNvPr>
          <xdr:cNvSpPr txBox="1"/>
        </xdr:nvSpPr>
        <xdr:spPr>
          <a:xfrm>
            <a:off x="5717469" y="1084858"/>
            <a:ext cx="423862"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900">
                <a:latin typeface="ＭＳ Ｐ明朝" panose="02020600040205080304" pitchFamily="18" charset="-128"/>
                <a:ea typeface="ＭＳ Ｐ明朝" panose="02020600040205080304" pitchFamily="18" charset="-128"/>
              </a:rPr>
              <a:t>増減金</a:t>
            </a:r>
          </a:p>
        </xdr:txBody>
      </xdr:sp>
      <xdr:sp macro="" textlink="">
        <xdr:nvSpPr>
          <xdr:cNvPr id="127" name="テキスト ボックス 126">
            <a:extLst>
              <a:ext uri="{FF2B5EF4-FFF2-40B4-BE49-F238E27FC236}">
                <a16:creationId xmlns:a16="http://schemas.microsoft.com/office/drawing/2014/main" id="{2759A59E-1FEF-4414-8C86-5D9624BEEEEF}"/>
              </a:ext>
            </a:extLst>
          </xdr:cNvPr>
          <xdr:cNvSpPr txBox="1"/>
        </xdr:nvSpPr>
        <xdr:spPr>
          <a:xfrm>
            <a:off x="5717469" y="1403945"/>
            <a:ext cx="423862"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900">
                <a:latin typeface="ＭＳ Ｐ明朝" panose="02020600040205080304" pitchFamily="18" charset="-128"/>
                <a:ea typeface="ＭＳ Ｐ明朝" panose="02020600040205080304" pitchFamily="18" charset="-128"/>
              </a:rPr>
              <a:t>差引金</a:t>
            </a:r>
          </a:p>
        </xdr:txBody>
      </xdr:sp>
    </xdr:grpSp>
    <xdr:clientData/>
  </xdr:twoCellAnchor>
  <xdr:twoCellAnchor editAs="absolute">
    <xdr:from>
      <xdr:col>62</xdr:col>
      <xdr:colOff>9525</xdr:colOff>
      <xdr:row>17</xdr:row>
      <xdr:rowOff>0</xdr:rowOff>
    </xdr:from>
    <xdr:to>
      <xdr:col>78</xdr:col>
      <xdr:colOff>174344</xdr:colOff>
      <xdr:row>33</xdr:row>
      <xdr:rowOff>0</xdr:rowOff>
    </xdr:to>
    <xdr:grpSp>
      <xdr:nvGrpSpPr>
        <xdr:cNvPr id="140" name="グループ化 139">
          <a:extLst>
            <a:ext uri="{FF2B5EF4-FFF2-40B4-BE49-F238E27FC236}">
              <a16:creationId xmlns:a16="http://schemas.microsoft.com/office/drawing/2014/main" id="{67D91A18-5520-4CB3-99CB-26A7192361CB}"/>
            </a:ext>
          </a:extLst>
        </xdr:cNvPr>
        <xdr:cNvGrpSpPr/>
      </xdr:nvGrpSpPr>
      <xdr:grpSpPr>
        <a:xfrm>
          <a:off x="7715250" y="2333625"/>
          <a:ext cx="2831819" cy="2000250"/>
          <a:chOff x="7524750" y="2157413"/>
          <a:chExt cx="2857501" cy="2524233"/>
        </a:xfrm>
      </xdr:grpSpPr>
      <xdr:grpSp>
        <xdr:nvGrpSpPr>
          <xdr:cNvPr id="141" name="グループ化 140">
            <a:extLst>
              <a:ext uri="{FF2B5EF4-FFF2-40B4-BE49-F238E27FC236}">
                <a16:creationId xmlns:a16="http://schemas.microsoft.com/office/drawing/2014/main" id="{099B23F4-1982-4A89-81E3-EC57A94897D9}"/>
              </a:ext>
            </a:extLst>
          </xdr:cNvPr>
          <xdr:cNvGrpSpPr/>
        </xdr:nvGrpSpPr>
        <xdr:grpSpPr>
          <a:xfrm>
            <a:off x="7524750" y="2157413"/>
            <a:ext cx="2857501" cy="2524233"/>
            <a:chOff x="7524750" y="2157413"/>
            <a:chExt cx="2857501" cy="2524233"/>
          </a:xfrm>
        </xdr:grpSpPr>
        <xdr:cxnSp macro="">
          <xdr:nvCxnSpPr>
            <xdr:cNvPr id="145" name="直線コネクタ 144">
              <a:extLst>
                <a:ext uri="{FF2B5EF4-FFF2-40B4-BE49-F238E27FC236}">
                  <a16:creationId xmlns:a16="http://schemas.microsoft.com/office/drawing/2014/main" id="{DEAFABD8-A2C0-4015-9D80-4E2565CABCEF}"/>
                </a:ext>
              </a:extLst>
            </xdr:cNvPr>
            <xdr:cNvCxnSpPr/>
          </xdr:nvCxnSpPr>
          <xdr:spPr>
            <a:xfrm>
              <a:off x="9053786" y="2406446"/>
              <a:ext cx="0" cy="227520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46" name="直線コネクタ 145">
              <a:extLst>
                <a:ext uri="{FF2B5EF4-FFF2-40B4-BE49-F238E27FC236}">
                  <a16:creationId xmlns:a16="http://schemas.microsoft.com/office/drawing/2014/main" id="{1377B67B-A1EF-4B24-87A2-83C26F2CF665}"/>
                </a:ext>
              </a:extLst>
            </xdr:cNvPr>
            <xdr:cNvCxnSpPr/>
          </xdr:nvCxnSpPr>
          <xdr:spPr>
            <a:xfrm>
              <a:off x="9240169" y="2406136"/>
              <a:ext cx="0" cy="227520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47" name="直線コネクタ 146">
              <a:extLst>
                <a:ext uri="{FF2B5EF4-FFF2-40B4-BE49-F238E27FC236}">
                  <a16:creationId xmlns:a16="http://schemas.microsoft.com/office/drawing/2014/main" id="{2048B14C-FF21-4E4C-B02D-49756D2511B1}"/>
                </a:ext>
              </a:extLst>
            </xdr:cNvPr>
            <xdr:cNvCxnSpPr/>
          </xdr:nvCxnSpPr>
          <xdr:spPr>
            <a:xfrm>
              <a:off x="8858831" y="2406446"/>
              <a:ext cx="0" cy="227520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48" name="直線コネクタ 147">
              <a:extLst>
                <a:ext uri="{FF2B5EF4-FFF2-40B4-BE49-F238E27FC236}">
                  <a16:creationId xmlns:a16="http://schemas.microsoft.com/office/drawing/2014/main" id="{CF17D168-1C71-4C76-A81E-8C85E9C799BF}"/>
                </a:ext>
              </a:extLst>
            </xdr:cNvPr>
            <xdr:cNvCxnSpPr/>
          </xdr:nvCxnSpPr>
          <xdr:spPr>
            <a:xfrm>
              <a:off x="8236846" y="2395318"/>
              <a:ext cx="0" cy="1911174"/>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49" name="直線コネクタ 148">
              <a:extLst>
                <a:ext uri="{FF2B5EF4-FFF2-40B4-BE49-F238E27FC236}">
                  <a16:creationId xmlns:a16="http://schemas.microsoft.com/office/drawing/2014/main" id="{D095DE56-9633-426F-AB7E-31FD4E1F410A}"/>
                </a:ext>
              </a:extLst>
            </xdr:cNvPr>
            <xdr:cNvCxnSpPr/>
          </xdr:nvCxnSpPr>
          <xdr:spPr>
            <a:xfrm>
              <a:off x="8665135" y="2158486"/>
              <a:ext cx="0" cy="252316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50" name="直線コネクタ 149">
              <a:extLst>
                <a:ext uri="{FF2B5EF4-FFF2-40B4-BE49-F238E27FC236}">
                  <a16:creationId xmlns:a16="http://schemas.microsoft.com/office/drawing/2014/main" id="{6107D926-A712-4699-A999-16D5536E99B1}"/>
                </a:ext>
              </a:extLst>
            </xdr:cNvPr>
            <xdr:cNvCxnSpPr/>
          </xdr:nvCxnSpPr>
          <xdr:spPr>
            <a:xfrm>
              <a:off x="9429381" y="2406138"/>
              <a:ext cx="0" cy="227520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51" name="直線コネクタ 150">
              <a:extLst>
                <a:ext uri="{FF2B5EF4-FFF2-40B4-BE49-F238E27FC236}">
                  <a16:creationId xmlns:a16="http://schemas.microsoft.com/office/drawing/2014/main" id="{7EEA7A37-35EA-4065-BD3E-8B52AE0B9CF5}"/>
                </a:ext>
              </a:extLst>
            </xdr:cNvPr>
            <xdr:cNvCxnSpPr/>
          </xdr:nvCxnSpPr>
          <xdr:spPr>
            <a:xfrm>
              <a:off x="9811979" y="2406138"/>
              <a:ext cx="0" cy="2275200"/>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52" name="直線コネクタ 151">
              <a:extLst>
                <a:ext uri="{FF2B5EF4-FFF2-40B4-BE49-F238E27FC236}">
                  <a16:creationId xmlns:a16="http://schemas.microsoft.com/office/drawing/2014/main" id="{14C76E8B-62C8-4B76-8303-4205696A7AA1}"/>
                </a:ext>
              </a:extLst>
            </xdr:cNvPr>
            <xdr:cNvCxnSpPr/>
          </xdr:nvCxnSpPr>
          <xdr:spPr>
            <a:xfrm>
              <a:off x="9618314" y="2406138"/>
              <a:ext cx="0" cy="227520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53" name="直線コネクタ 152">
              <a:extLst>
                <a:ext uri="{FF2B5EF4-FFF2-40B4-BE49-F238E27FC236}">
                  <a16:creationId xmlns:a16="http://schemas.microsoft.com/office/drawing/2014/main" id="{80D5F6B7-2D98-4437-A01A-ACFD6C625E23}"/>
                </a:ext>
              </a:extLst>
            </xdr:cNvPr>
            <xdr:cNvCxnSpPr/>
          </xdr:nvCxnSpPr>
          <xdr:spPr>
            <a:xfrm>
              <a:off x="10000912" y="2406138"/>
              <a:ext cx="0" cy="227520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sp macro="" textlink="">
          <xdr:nvSpPr>
            <xdr:cNvPr id="154" name="角丸四角形 15">
              <a:extLst>
                <a:ext uri="{FF2B5EF4-FFF2-40B4-BE49-F238E27FC236}">
                  <a16:creationId xmlns:a16="http://schemas.microsoft.com/office/drawing/2014/main" id="{8D593019-6762-46DB-8BD4-F838D08A6E69}"/>
                </a:ext>
              </a:extLst>
            </xdr:cNvPr>
            <xdr:cNvSpPr/>
          </xdr:nvSpPr>
          <xdr:spPr>
            <a:xfrm>
              <a:off x="7524751" y="2157413"/>
              <a:ext cx="2857500" cy="2524126"/>
            </a:xfrm>
            <a:prstGeom prst="roundRect">
              <a:avLst>
                <a:gd name="adj" fmla="val 362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5" name="直線コネクタ 154">
              <a:extLst>
                <a:ext uri="{FF2B5EF4-FFF2-40B4-BE49-F238E27FC236}">
                  <a16:creationId xmlns:a16="http://schemas.microsoft.com/office/drawing/2014/main" id="{E29FFEC6-630E-42C5-AA30-087B114F94B1}"/>
                </a:ext>
              </a:extLst>
            </xdr:cNvPr>
            <xdr:cNvCxnSpPr/>
          </xdr:nvCxnSpPr>
          <xdr:spPr>
            <a:xfrm>
              <a:off x="7524750" y="2400300"/>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6" name="直線コネクタ 155">
              <a:extLst>
                <a:ext uri="{FF2B5EF4-FFF2-40B4-BE49-F238E27FC236}">
                  <a16:creationId xmlns:a16="http://schemas.microsoft.com/office/drawing/2014/main" id="{206C1D23-074D-412E-A697-48F03E61082B}"/>
                </a:ext>
              </a:extLst>
            </xdr:cNvPr>
            <xdr:cNvCxnSpPr/>
          </xdr:nvCxnSpPr>
          <xdr:spPr>
            <a:xfrm>
              <a:off x="10191750" y="2400300"/>
              <a:ext cx="0" cy="2275200"/>
            </a:xfrm>
            <a:prstGeom prst="line">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57" name="直線コネクタ 156">
              <a:extLst>
                <a:ext uri="{FF2B5EF4-FFF2-40B4-BE49-F238E27FC236}">
                  <a16:creationId xmlns:a16="http://schemas.microsoft.com/office/drawing/2014/main" id="{955741C7-8DB2-429E-970D-9ABBF50A165C}"/>
                </a:ext>
              </a:extLst>
            </xdr:cNvPr>
            <xdr:cNvCxnSpPr/>
          </xdr:nvCxnSpPr>
          <xdr:spPr>
            <a:xfrm>
              <a:off x="7524750" y="2717841"/>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8" name="直線コネクタ 157">
              <a:extLst>
                <a:ext uri="{FF2B5EF4-FFF2-40B4-BE49-F238E27FC236}">
                  <a16:creationId xmlns:a16="http://schemas.microsoft.com/office/drawing/2014/main" id="{77A9EDAE-7DF1-4E0B-8B38-921002E65BF1}"/>
                </a:ext>
              </a:extLst>
            </xdr:cNvPr>
            <xdr:cNvCxnSpPr/>
          </xdr:nvCxnSpPr>
          <xdr:spPr>
            <a:xfrm>
              <a:off x="7529512" y="3033774"/>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9" name="直線コネクタ 158">
              <a:extLst>
                <a:ext uri="{FF2B5EF4-FFF2-40B4-BE49-F238E27FC236}">
                  <a16:creationId xmlns:a16="http://schemas.microsoft.com/office/drawing/2014/main" id="{823BC7FD-3ED8-43BF-AC6A-62ACB1727DDF}"/>
                </a:ext>
              </a:extLst>
            </xdr:cNvPr>
            <xdr:cNvCxnSpPr/>
          </xdr:nvCxnSpPr>
          <xdr:spPr>
            <a:xfrm>
              <a:off x="7524750" y="3349705"/>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0" name="直線コネクタ 159">
              <a:extLst>
                <a:ext uri="{FF2B5EF4-FFF2-40B4-BE49-F238E27FC236}">
                  <a16:creationId xmlns:a16="http://schemas.microsoft.com/office/drawing/2014/main" id="{88C3BF87-5D9D-4A42-AE47-2F96152CBF89}"/>
                </a:ext>
              </a:extLst>
            </xdr:cNvPr>
            <xdr:cNvCxnSpPr/>
          </xdr:nvCxnSpPr>
          <xdr:spPr>
            <a:xfrm>
              <a:off x="7524750" y="3665638"/>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1" name="直線コネクタ 160">
              <a:extLst>
                <a:ext uri="{FF2B5EF4-FFF2-40B4-BE49-F238E27FC236}">
                  <a16:creationId xmlns:a16="http://schemas.microsoft.com/office/drawing/2014/main" id="{ACA5E5C8-F08A-4C5B-A880-18A8B6D30351}"/>
                </a:ext>
              </a:extLst>
            </xdr:cNvPr>
            <xdr:cNvCxnSpPr/>
          </xdr:nvCxnSpPr>
          <xdr:spPr>
            <a:xfrm>
              <a:off x="7524750" y="3981572"/>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2" name="直線コネクタ 161">
              <a:extLst>
                <a:ext uri="{FF2B5EF4-FFF2-40B4-BE49-F238E27FC236}">
                  <a16:creationId xmlns:a16="http://schemas.microsoft.com/office/drawing/2014/main" id="{F5C4F6D8-7099-4223-8403-9A545000154F}"/>
                </a:ext>
              </a:extLst>
            </xdr:cNvPr>
            <xdr:cNvCxnSpPr/>
          </xdr:nvCxnSpPr>
          <xdr:spPr>
            <a:xfrm>
              <a:off x="7524750" y="4310184"/>
              <a:ext cx="285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42" name="テキスト ボックス 141">
            <a:extLst>
              <a:ext uri="{FF2B5EF4-FFF2-40B4-BE49-F238E27FC236}">
                <a16:creationId xmlns:a16="http://schemas.microsoft.com/office/drawing/2014/main" id="{4B01C1A0-9817-41E9-98B6-96E161601C52}"/>
              </a:ext>
            </a:extLst>
          </xdr:cNvPr>
          <xdr:cNvSpPr txBox="1"/>
        </xdr:nvSpPr>
        <xdr:spPr>
          <a:xfrm>
            <a:off x="7805416" y="4348920"/>
            <a:ext cx="576262" cy="316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計</a:t>
            </a:r>
          </a:p>
        </xdr:txBody>
      </xdr:sp>
      <xdr:sp macro="" textlink="">
        <xdr:nvSpPr>
          <xdr:cNvPr id="143" name="テキスト ボックス 142">
            <a:extLst>
              <a:ext uri="{FF2B5EF4-FFF2-40B4-BE49-F238E27FC236}">
                <a16:creationId xmlns:a16="http://schemas.microsoft.com/office/drawing/2014/main" id="{14170B60-F47E-43AB-9C44-11E02D081C25}"/>
              </a:ext>
            </a:extLst>
          </xdr:cNvPr>
          <xdr:cNvSpPr txBox="1"/>
        </xdr:nvSpPr>
        <xdr:spPr>
          <a:xfrm>
            <a:off x="7547062" y="2176463"/>
            <a:ext cx="1112175" cy="223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費目および工種</a:t>
            </a:r>
          </a:p>
        </xdr:txBody>
      </xdr:sp>
      <xdr:sp macro="" textlink="">
        <xdr:nvSpPr>
          <xdr:cNvPr id="144" name="テキスト ボックス 143">
            <a:extLst>
              <a:ext uri="{FF2B5EF4-FFF2-40B4-BE49-F238E27FC236}">
                <a16:creationId xmlns:a16="http://schemas.microsoft.com/office/drawing/2014/main" id="{F9569F48-ED4B-4675-96AD-467794A96430}"/>
              </a:ext>
            </a:extLst>
          </xdr:cNvPr>
          <xdr:cNvSpPr txBox="1"/>
        </xdr:nvSpPr>
        <xdr:spPr>
          <a:xfrm>
            <a:off x="9020175" y="2171700"/>
            <a:ext cx="976313" cy="223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金　　　　　額</a:t>
            </a:r>
          </a:p>
        </xdr:txBody>
      </xdr:sp>
    </xdr:grpSp>
    <xdr:clientData/>
  </xdr:twoCellAnchor>
  <xdr:twoCellAnchor editAs="absolute">
    <xdr:from>
      <xdr:col>62</xdr:col>
      <xdr:colOff>0</xdr:colOff>
      <xdr:row>33</xdr:row>
      <xdr:rowOff>152399</xdr:rowOff>
    </xdr:from>
    <xdr:to>
      <xdr:col>78</xdr:col>
      <xdr:colOff>168744</xdr:colOff>
      <xdr:row>39</xdr:row>
      <xdr:rowOff>161924</xdr:rowOff>
    </xdr:to>
    <xdr:grpSp>
      <xdr:nvGrpSpPr>
        <xdr:cNvPr id="179" name="グループ化 178">
          <a:extLst>
            <a:ext uri="{FF2B5EF4-FFF2-40B4-BE49-F238E27FC236}">
              <a16:creationId xmlns:a16="http://schemas.microsoft.com/office/drawing/2014/main" id="{13C47B69-C17A-4A70-9052-0DEEBE3C5D57}"/>
            </a:ext>
          </a:extLst>
        </xdr:cNvPr>
        <xdr:cNvGrpSpPr/>
      </xdr:nvGrpSpPr>
      <xdr:grpSpPr>
        <a:xfrm>
          <a:off x="7705725" y="4486274"/>
          <a:ext cx="2835744" cy="981075"/>
          <a:chOff x="7661917" y="4438650"/>
          <a:chExt cx="2891783" cy="812801"/>
        </a:xfrm>
      </xdr:grpSpPr>
      <xdr:grpSp>
        <xdr:nvGrpSpPr>
          <xdr:cNvPr id="180" name="グループ化 179">
            <a:extLst>
              <a:ext uri="{FF2B5EF4-FFF2-40B4-BE49-F238E27FC236}">
                <a16:creationId xmlns:a16="http://schemas.microsoft.com/office/drawing/2014/main" id="{DB52F08D-D4C3-4233-8DB0-45D989C32EF2}"/>
              </a:ext>
            </a:extLst>
          </xdr:cNvPr>
          <xdr:cNvGrpSpPr/>
        </xdr:nvGrpSpPr>
        <xdr:grpSpPr>
          <a:xfrm>
            <a:off x="7661917" y="4444999"/>
            <a:ext cx="2891783" cy="806452"/>
            <a:chOff x="203410" y="1365250"/>
            <a:chExt cx="2464144" cy="1255679"/>
          </a:xfrm>
        </xdr:grpSpPr>
        <xdr:grpSp>
          <xdr:nvGrpSpPr>
            <xdr:cNvPr id="185" name="グループ化 184">
              <a:extLst>
                <a:ext uri="{FF2B5EF4-FFF2-40B4-BE49-F238E27FC236}">
                  <a16:creationId xmlns:a16="http://schemas.microsoft.com/office/drawing/2014/main" id="{58470F1D-EE73-4D03-8E37-98FD7CE5819F}"/>
                </a:ext>
              </a:extLst>
            </xdr:cNvPr>
            <xdr:cNvGrpSpPr/>
          </xdr:nvGrpSpPr>
          <xdr:grpSpPr>
            <a:xfrm>
              <a:off x="203410" y="1367775"/>
              <a:ext cx="2453236" cy="1253154"/>
              <a:chOff x="203410" y="1385454"/>
              <a:chExt cx="2453236" cy="1274751"/>
            </a:xfrm>
          </xdr:grpSpPr>
          <xdr:cxnSp macro="">
            <xdr:nvCxnSpPr>
              <xdr:cNvPr id="187" name="直線コネクタ 186">
                <a:extLst>
                  <a:ext uri="{FF2B5EF4-FFF2-40B4-BE49-F238E27FC236}">
                    <a16:creationId xmlns:a16="http://schemas.microsoft.com/office/drawing/2014/main" id="{AB8A0417-ADCF-421B-9407-97745538E89D}"/>
                  </a:ext>
                </a:extLst>
              </xdr:cNvPr>
              <xdr:cNvCxnSpPr/>
            </xdr:nvCxnSpPr>
            <xdr:spPr>
              <a:xfrm>
                <a:off x="1194074" y="1385454"/>
                <a:ext cx="0" cy="1274751"/>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88" name="直線コネクタ 187">
                <a:extLst>
                  <a:ext uri="{FF2B5EF4-FFF2-40B4-BE49-F238E27FC236}">
                    <a16:creationId xmlns:a16="http://schemas.microsoft.com/office/drawing/2014/main" id="{7FCCBC74-BE17-44EB-BD33-B57E64DA27B9}"/>
                  </a:ext>
                </a:extLst>
              </xdr:cNvPr>
              <xdr:cNvCxnSpPr/>
            </xdr:nvCxnSpPr>
            <xdr:spPr>
              <a:xfrm>
                <a:off x="203410" y="1942775"/>
                <a:ext cx="245323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86" name="角丸四角形 73">
              <a:extLst>
                <a:ext uri="{FF2B5EF4-FFF2-40B4-BE49-F238E27FC236}">
                  <a16:creationId xmlns:a16="http://schemas.microsoft.com/office/drawing/2014/main" id="{A10CFF2C-4C22-4E5E-A6CE-1270DFE54BE8}"/>
                </a:ext>
              </a:extLst>
            </xdr:cNvPr>
            <xdr:cNvSpPr/>
          </xdr:nvSpPr>
          <xdr:spPr>
            <a:xfrm>
              <a:off x="210344" y="1365250"/>
              <a:ext cx="2457210" cy="1255678"/>
            </a:xfrm>
            <a:prstGeom prst="roundRect">
              <a:avLst>
                <a:gd name="adj" fmla="val 785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81" name="テキスト ボックス 180">
            <a:extLst>
              <a:ext uri="{FF2B5EF4-FFF2-40B4-BE49-F238E27FC236}">
                <a16:creationId xmlns:a16="http://schemas.microsoft.com/office/drawing/2014/main" id="{39CE0165-09F1-41CE-B987-0806E84C5DA6}"/>
              </a:ext>
            </a:extLst>
          </xdr:cNvPr>
          <xdr:cNvSpPr txBox="1"/>
        </xdr:nvSpPr>
        <xdr:spPr>
          <a:xfrm>
            <a:off x="7721600" y="4438650"/>
            <a:ext cx="106361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整　理　日　付</a:t>
            </a:r>
          </a:p>
        </xdr:txBody>
      </xdr:sp>
      <xdr:sp macro="" textlink="">
        <xdr:nvSpPr>
          <xdr:cNvPr id="182" name="テキスト ボックス 181">
            <a:extLst>
              <a:ext uri="{FF2B5EF4-FFF2-40B4-BE49-F238E27FC236}">
                <a16:creationId xmlns:a16="http://schemas.microsoft.com/office/drawing/2014/main" id="{B7D992A6-E895-4B79-9AED-561FE7F5A3B0}"/>
              </a:ext>
            </a:extLst>
          </xdr:cNvPr>
          <xdr:cNvSpPr txBox="1"/>
        </xdr:nvSpPr>
        <xdr:spPr>
          <a:xfrm>
            <a:off x="7727950" y="4768850"/>
            <a:ext cx="106361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整　理　番　号</a:t>
            </a:r>
          </a:p>
        </xdr:txBody>
      </xdr:sp>
      <xdr:sp macro="" textlink="">
        <xdr:nvSpPr>
          <xdr:cNvPr id="183" name="テキスト ボックス 182">
            <a:extLst>
              <a:ext uri="{FF2B5EF4-FFF2-40B4-BE49-F238E27FC236}">
                <a16:creationId xmlns:a16="http://schemas.microsoft.com/office/drawing/2014/main" id="{274659CB-8772-4176-8270-8DE46EFD0109}"/>
              </a:ext>
            </a:extLst>
          </xdr:cNvPr>
          <xdr:cNvSpPr txBox="1"/>
        </xdr:nvSpPr>
        <xdr:spPr>
          <a:xfrm>
            <a:off x="8832850" y="4464050"/>
            <a:ext cx="34925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700">
                <a:latin typeface="ＭＳ Ｐ明朝" panose="02020600040205080304" pitchFamily="18" charset="-128"/>
                <a:ea typeface="ＭＳ Ｐ明朝" panose="02020600040205080304" pitchFamily="18" charset="-128"/>
              </a:rPr>
              <a:t>年月日</a:t>
            </a:r>
          </a:p>
        </xdr:txBody>
      </xdr:sp>
      <xdr:sp macro="" textlink="">
        <xdr:nvSpPr>
          <xdr:cNvPr id="184" name="テキスト ボックス 183">
            <a:extLst>
              <a:ext uri="{FF2B5EF4-FFF2-40B4-BE49-F238E27FC236}">
                <a16:creationId xmlns:a16="http://schemas.microsoft.com/office/drawing/2014/main" id="{9B506145-97F2-4A30-90AA-E98841204CF5}"/>
              </a:ext>
            </a:extLst>
          </xdr:cNvPr>
          <xdr:cNvSpPr txBox="1"/>
        </xdr:nvSpPr>
        <xdr:spPr>
          <a:xfrm>
            <a:off x="8871376" y="4803044"/>
            <a:ext cx="2159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l"/>
            <a:r>
              <a:rPr kumimoji="1" lang="ja-JP" altLang="en-US" sz="800">
                <a:latin typeface="ＭＳ Ｐ明朝" panose="02020600040205080304" pitchFamily="18" charset="-128"/>
                <a:ea typeface="ＭＳ Ｐ明朝" panose="02020600040205080304" pitchFamily="18" charset="-128"/>
              </a:rPr>
              <a:t>№</a:t>
            </a:r>
          </a:p>
        </xdr:txBody>
      </xdr:sp>
    </xdr:grpSp>
    <xdr:clientData/>
  </xdr:twoCellAnchor>
  <xdr:twoCellAnchor editAs="absolute">
    <xdr:from>
      <xdr:col>60</xdr:col>
      <xdr:colOff>0</xdr:colOff>
      <xdr:row>42</xdr:row>
      <xdr:rowOff>123825</xdr:rowOff>
    </xdr:from>
    <xdr:to>
      <xdr:col>78</xdr:col>
      <xdr:colOff>174378</xdr:colOff>
      <xdr:row>49</xdr:row>
      <xdr:rowOff>1355</xdr:rowOff>
    </xdr:to>
    <xdr:grpSp>
      <xdr:nvGrpSpPr>
        <xdr:cNvPr id="189" name="グループ化 188">
          <a:extLst>
            <a:ext uri="{FF2B5EF4-FFF2-40B4-BE49-F238E27FC236}">
              <a16:creationId xmlns:a16="http://schemas.microsoft.com/office/drawing/2014/main" id="{571772CE-1A9D-4CDF-A3EF-A0E2F645996B}"/>
            </a:ext>
          </a:extLst>
        </xdr:cNvPr>
        <xdr:cNvGrpSpPr/>
      </xdr:nvGrpSpPr>
      <xdr:grpSpPr>
        <a:xfrm>
          <a:off x="7419975" y="5915025"/>
          <a:ext cx="3127128" cy="1011005"/>
          <a:chOff x="7672587" y="5435599"/>
          <a:chExt cx="2883646" cy="660818"/>
        </a:xfrm>
      </xdr:grpSpPr>
      <xdr:sp macro="" textlink="">
        <xdr:nvSpPr>
          <xdr:cNvPr id="190" name="テキスト ボックス 189">
            <a:extLst>
              <a:ext uri="{FF2B5EF4-FFF2-40B4-BE49-F238E27FC236}">
                <a16:creationId xmlns:a16="http://schemas.microsoft.com/office/drawing/2014/main" id="{B9695E2E-B711-4608-AE4F-DDAE98827FFC}"/>
              </a:ext>
            </a:extLst>
          </xdr:cNvPr>
          <xdr:cNvSpPr txBox="1"/>
        </xdr:nvSpPr>
        <xdr:spPr>
          <a:xfrm>
            <a:off x="8829032" y="5468840"/>
            <a:ext cx="626118" cy="139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経　理　印</a:t>
            </a:r>
          </a:p>
        </xdr:txBody>
      </xdr:sp>
      <xdr:grpSp>
        <xdr:nvGrpSpPr>
          <xdr:cNvPr id="191" name="グループ化 190">
            <a:extLst>
              <a:ext uri="{FF2B5EF4-FFF2-40B4-BE49-F238E27FC236}">
                <a16:creationId xmlns:a16="http://schemas.microsoft.com/office/drawing/2014/main" id="{FE6D40AD-095E-43F5-9753-BB32EDD677F6}"/>
              </a:ext>
            </a:extLst>
          </xdr:cNvPr>
          <xdr:cNvGrpSpPr/>
        </xdr:nvGrpSpPr>
        <xdr:grpSpPr>
          <a:xfrm>
            <a:off x="7672587" y="5435599"/>
            <a:ext cx="2883646" cy="660818"/>
            <a:chOff x="7672587" y="5435599"/>
            <a:chExt cx="2883646" cy="660818"/>
          </a:xfrm>
        </xdr:grpSpPr>
        <xdr:cxnSp macro="">
          <xdr:nvCxnSpPr>
            <xdr:cNvPr id="194" name="直線コネクタ 193">
              <a:extLst>
                <a:ext uri="{FF2B5EF4-FFF2-40B4-BE49-F238E27FC236}">
                  <a16:creationId xmlns:a16="http://schemas.microsoft.com/office/drawing/2014/main" id="{9BC311E9-4E6E-495D-9145-AD7AF5CA19A9}"/>
                </a:ext>
              </a:extLst>
            </xdr:cNvPr>
            <xdr:cNvCxnSpPr/>
          </xdr:nvCxnSpPr>
          <xdr:spPr>
            <a:xfrm>
              <a:off x="8594016" y="5437221"/>
              <a:ext cx="0" cy="658775"/>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95" name="直線コネクタ 194">
              <a:extLst>
                <a:ext uri="{FF2B5EF4-FFF2-40B4-BE49-F238E27FC236}">
                  <a16:creationId xmlns:a16="http://schemas.microsoft.com/office/drawing/2014/main" id="{DBB649C7-4111-47F1-9564-B35F283943A7}"/>
                </a:ext>
              </a:extLst>
            </xdr:cNvPr>
            <xdr:cNvCxnSpPr/>
          </xdr:nvCxnSpPr>
          <xdr:spPr>
            <a:xfrm>
              <a:off x="7676475" y="5638619"/>
              <a:ext cx="28789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6" name="角丸四角形 83">
              <a:extLst>
                <a:ext uri="{FF2B5EF4-FFF2-40B4-BE49-F238E27FC236}">
                  <a16:creationId xmlns:a16="http://schemas.microsoft.com/office/drawing/2014/main" id="{460F6FD9-6EC8-4874-9466-8B4BA865C43A}"/>
                </a:ext>
              </a:extLst>
            </xdr:cNvPr>
            <xdr:cNvSpPr/>
          </xdr:nvSpPr>
          <xdr:spPr>
            <a:xfrm>
              <a:off x="7672587" y="5435599"/>
              <a:ext cx="2883646" cy="657617"/>
            </a:xfrm>
            <a:prstGeom prst="roundRect">
              <a:avLst>
                <a:gd name="adj" fmla="val 785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7" name="直線コネクタ 196">
              <a:extLst>
                <a:ext uri="{FF2B5EF4-FFF2-40B4-BE49-F238E27FC236}">
                  <a16:creationId xmlns:a16="http://schemas.microsoft.com/office/drawing/2014/main" id="{790F079D-84D7-496B-8D1D-B51085301C51}"/>
                </a:ext>
              </a:extLst>
            </xdr:cNvPr>
            <xdr:cNvCxnSpPr/>
          </xdr:nvCxnSpPr>
          <xdr:spPr>
            <a:xfrm>
              <a:off x="9688173" y="5435600"/>
              <a:ext cx="0" cy="658775"/>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16ABD47B-EE27-4112-AE4C-EA8813B20BE8}"/>
                </a:ext>
              </a:extLst>
            </xdr:cNvPr>
            <xdr:cNvCxnSpPr/>
          </xdr:nvCxnSpPr>
          <xdr:spPr>
            <a:xfrm>
              <a:off x="9133357" y="5646140"/>
              <a:ext cx="0" cy="450277"/>
            </a:xfrm>
            <a:prstGeom prst="line">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sp macro="" textlink="">
        <xdr:nvSpPr>
          <xdr:cNvPr id="192" name="テキスト ボックス 191">
            <a:extLst>
              <a:ext uri="{FF2B5EF4-FFF2-40B4-BE49-F238E27FC236}">
                <a16:creationId xmlns:a16="http://schemas.microsoft.com/office/drawing/2014/main" id="{865776E1-1B67-4AA1-9A65-141FB16670AB}"/>
              </a:ext>
            </a:extLst>
          </xdr:cNvPr>
          <xdr:cNvSpPr txBox="1"/>
        </xdr:nvSpPr>
        <xdr:spPr>
          <a:xfrm>
            <a:off x="7810500" y="5475191"/>
            <a:ext cx="730250" cy="139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決　　　裁</a:t>
            </a:r>
          </a:p>
        </xdr:txBody>
      </xdr:sp>
      <xdr:sp macro="" textlink="">
        <xdr:nvSpPr>
          <xdr:cNvPr id="193" name="テキスト ボックス 192">
            <a:extLst>
              <a:ext uri="{FF2B5EF4-FFF2-40B4-BE49-F238E27FC236}">
                <a16:creationId xmlns:a16="http://schemas.microsoft.com/office/drawing/2014/main" id="{7240A799-A97A-4C42-9578-4B3EB2EF7098}"/>
              </a:ext>
            </a:extLst>
          </xdr:cNvPr>
          <xdr:cNvSpPr txBox="1"/>
        </xdr:nvSpPr>
        <xdr:spPr>
          <a:xfrm>
            <a:off x="9772650" y="5481540"/>
            <a:ext cx="626118" cy="139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latin typeface="ＭＳ Ｐ明朝" panose="02020600040205080304" pitchFamily="18" charset="-128"/>
                <a:ea typeface="ＭＳ Ｐ明朝" panose="02020600040205080304" pitchFamily="18" charset="-128"/>
              </a:rPr>
              <a:t>担　当　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01190-2F47-47C2-A022-AF12EC919B3F}">
  <sheetPr>
    <tabColor rgb="FFFF0000"/>
  </sheetPr>
  <dimension ref="A1:CA55"/>
  <sheetViews>
    <sheetView showZeros="0" tabSelected="1" view="pageBreakPreview" zoomScaleNormal="130" zoomScaleSheetLayoutView="100" workbookViewId="0"/>
  </sheetViews>
  <sheetFormatPr defaultRowHeight="13.5" x14ac:dyDescent="0.15"/>
  <cols>
    <col min="1" max="1" width="1.875" style="1" customWidth="1"/>
    <col min="2" max="2" width="3.125" style="1" customWidth="1"/>
    <col min="3" max="4" width="1.5" style="1" customWidth="1"/>
    <col min="5" max="11" width="3.125" style="1" customWidth="1"/>
    <col min="12" max="13" width="1.625" style="1" customWidth="1"/>
    <col min="14" max="16" width="3.125" style="1" customWidth="1"/>
    <col min="17" max="25" width="1.875" style="1" customWidth="1"/>
    <col min="26" max="34" width="1.5" style="1" customWidth="1"/>
    <col min="35" max="36" width="1" style="1" customWidth="1"/>
    <col min="37" max="42" width="0.625" style="1" customWidth="1"/>
    <col min="43" max="44" width="1.875" style="1" customWidth="1"/>
    <col min="45" max="50" width="0.625" style="1" customWidth="1"/>
    <col min="51" max="52" width="1.875" style="1" customWidth="1"/>
    <col min="53" max="58" width="0.625" style="1" customWidth="1"/>
    <col min="59" max="70" width="1.875" style="1" customWidth="1"/>
    <col min="71" max="79" width="2.5" style="1" customWidth="1"/>
    <col min="80" max="112" width="1.875" style="1" customWidth="1"/>
    <col min="113" max="115" width="2.5" style="1" customWidth="1"/>
    <col min="116" max="16384" width="9" style="1"/>
  </cols>
  <sheetData>
    <row r="1" spans="1:79" ht="11.25" customHeight="1" x14ac:dyDescent="0.15">
      <c r="V1" s="258" t="s">
        <v>2</v>
      </c>
      <c r="W1" s="258"/>
      <c r="X1" s="258"/>
      <c r="Y1" s="258"/>
      <c r="Z1" s="258"/>
      <c r="AA1" s="258"/>
      <c r="AB1" s="258"/>
      <c r="AC1" s="258"/>
      <c r="AD1" s="258"/>
      <c r="AE1" s="258"/>
      <c r="AF1" s="258"/>
      <c r="AG1" s="258"/>
      <c r="AH1" s="258"/>
      <c r="AI1" s="258"/>
      <c r="AJ1" s="258"/>
      <c r="AK1" s="258"/>
      <c r="AL1" s="258"/>
      <c r="AM1" s="258"/>
      <c r="AN1" s="258"/>
      <c r="AO1" s="258"/>
      <c r="AP1" s="258"/>
      <c r="AQ1" s="258"/>
    </row>
    <row r="2" spans="1:79" ht="27" customHeight="1" x14ac:dyDescent="0.2">
      <c r="B2" s="259" t="s">
        <v>0</v>
      </c>
      <c r="C2" s="259"/>
      <c r="D2" s="259"/>
      <c r="E2" s="259"/>
      <c r="F2" s="259"/>
      <c r="G2" s="259"/>
      <c r="H2" s="259"/>
      <c r="I2" s="259"/>
      <c r="J2" s="259"/>
      <c r="K2" s="259"/>
      <c r="L2" s="259"/>
      <c r="M2" s="259"/>
      <c r="N2" s="259"/>
      <c r="O2" s="259"/>
      <c r="P2" s="260" t="s">
        <v>1</v>
      </c>
      <c r="Q2" s="260"/>
      <c r="R2" s="260"/>
      <c r="V2" s="258"/>
      <c r="W2" s="258"/>
      <c r="X2" s="258"/>
      <c r="Y2" s="258"/>
      <c r="Z2" s="258"/>
      <c r="AA2" s="258"/>
      <c r="AB2" s="258"/>
      <c r="AC2" s="258"/>
      <c r="AD2" s="258"/>
      <c r="AE2" s="258"/>
      <c r="AF2" s="258"/>
      <c r="AG2" s="258"/>
      <c r="AH2" s="258"/>
      <c r="AI2" s="258"/>
      <c r="AJ2" s="258"/>
      <c r="AK2" s="258"/>
      <c r="AL2" s="258"/>
      <c r="AM2" s="258"/>
      <c r="AN2" s="258"/>
      <c r="AO2" s="258"/>
      <c r="AP2" s="258"/>
      <c r="AQ2" s="258"/>
      <c r="AR2" s="2"/>
      <c r="AS2" s="2"/>
      <c r="AT2" s="2"/>
      <c r="AU2" s="2"/>
      <c r="AV2" s="2"/>
      <c r="AW2" s="2"/>
      <c r="AX2" s="2"/>
      <c r="AY2" s="2"/>
      <c r="AZ2" s="2"/>
      <c r="BA2" s="2"/>
      <c r="BB2" s="2"/>
      <c r="BC2" s="2"/>
      <c r="BD2" s="2"/>
      <c r="BE2" s="2"/>
      <c r="BF2" s="2"/>
      <c r="BG2" s="2"/>
      <c r="BH2" s="2"/>
      <c r="BI2" s="2"/>
    </row>
    <row r="3" spans="1:79" ht="3.95" customHeight="1" x14ac:dyDescent="0.2">
      <c r="B3" s="44"/>
      <c r="C3" s="44"/>
      <c r="D3" s="44"/>
      <c r="E3" s="44"/>
      <c r="F3" s="44"/>
      <c r="G3" s="44"/>
      <c r="H3" s="44"/>
      <c r="I3" s="44"/>
      <c r="J3" s="44"/>
      <c r="K3" s="44"/>
      <c r="L3" s="44"/>
      <c r="M3" s="44"/>
      <c r="N3" s="44"/>
      <c r="O3" s="44"/>
      <c r="P3" s="45"/>
      <c r="Q3" s="45"/>
      <c r="R3" s="45"/>
      <c r="V3" s="261" t="s">
        <v>52</v>
      </c>
      <c r="W3" s="261"/>
      <c r="X3" s="261"/>
      <c r="Y3" s="262">
        <v>5</v>
      </c>
      <c r="Z3" s="262"/>
      <c r="AA3" s="262"/>
      <c r="AB3" s="263" t="s">
        <v>46</v>
      </c>
      <c r="AC3" s="263"/>
      <c r="AD3" s="263"/>
      <c r="AE3" s="262">
        <v>10</v>
      </c>
      <c r="AF3" s="262"/>
      <c r="AG3" s="262"/>
      <c r="AH3" s="263" t="s">
        <v>19</v>
      </c>
      <c r="AI3" s="263"/>
      <c r="AJ3" s="263"/>
      <c r="AK3" s="262">
        <v>15</v>
      </c>
      <c r="AL3" s="262"/>
      <c r="AM3" s="262"/>
      <c r="AN3" s="262"/>
      <c r="AO3" s="262"/>
      <c r="AP3" s="262"/>
      <c r="AQ3" s="263" t="s">
        <v>20</v>
      </c>
      <c r="AR3" s="263"/>
      <c r="AS3" s="2"/>
      <c r="AT3" s="2"/>
      <c r="AU3" s="2"/>
      <c r="AV3" s="2"/>
      <c r="AW3" s="2"/>
      <c r="AX3" s="2"/>
      <c r="AY3" s="2"/>
      <c r="AZ3" s="2"/>
      <c r="BA3" s="2"/>
      <c r="BB3" s="2"/>
      <c r="BC3" s="2"/>
      <c r="BD3" s="2"/>
      <c r="BE3" s="2"/>
      <c r="BF3" s="2"/>
      <c r="BG3" s="2"/>
      <c r="BH3" s="2"/>
      <c r="BI3" s="2"/>
    </row>
    <row r="4" spans="1:79" ht="18.75" customHeight="1" x14ac:dyDescent="0.15">
      <c r="A4" s="4"/>
      <c r="B4" s="4"/>
      <c r="C4" s="4"/>
      <c r="D4" s="4"/>
      <c r="E4" s="4"/>
      <c r="F4" s="4"/>
      <c r="G4" s="264" t="s">
        <v>67</v>
      </c>
      <c r="H4" s="264"/>
      <c r="I4" s="264"/>
      <c r="J4" s="264"/>
      <c r="K4" s="264"/>
      <c r="L4" s="264"/>
      <c r="M4" s="264"/>
      <c r="N4" s="264"/>
      <c r="O4" s="264"/>
      <c r="P4" s="264"/>
      <c r="Q4" s="4"/>
      <c r="R4" s="4"/>
      <c r="U4" s="11"/>
      <c r="V4" s="261"/>
      <c r="W4" s="261"/>
      <c r="X4" s="261"/>
      <c r="Y4" s="262"/>
      <c r="Z4" s="262"/>
      <c r="AA4" s="262"/>
      <c r="AB4" s="263"/>
      <c r="AC4" s="263"/>
      <c r="AD4" s="263"/>
      <c r="AE4" s="262"/>
      <c r="AF4" s="262"/>
      <c r="AG4" s="262"/>
      <c r="AH4" s="263"/>
      <c r="AI4" s="263"/>
      <c r="AJ4" s="263"/>
      <c r="AK4" s="262"/>
      <c r="AL4" s="262"/>
      <c r="AM4" s="262"/>
      <c r="AN4" s="262"/>
      <c r="AO4" s="262"/>
      <c r="AP4" s="262"/>
      <c r="AQ4" s="263"/>
      <c r="AR4" s="263"/>
      <c r="AS4" s="20"/>
      <c r="AT4" s="20"/>
      <c r="AU4" s="20"/>
      <c r="AV4" s="40"/>
      <c r="AW4" s="40"/>
      <c r="AX4" s="40"/>
      <c r="AY4" s="40"/>
    </row>
    <row r="5" spans="1:79" s="46" customFormat="1" ht="3.95" customHeight="1" x14ac:dyDescent="0.15">
      <c r="G5" s="50"/>
      <c r="H5" s="50"/>
      <c r="I5" s="50"/>
      <c r="J5" s="50"/>
      <c r="K5" s="50"/>
      <c r="L5" s="50"/>
      <c r="M5" s="50"/>
      <c r="N5" s="50"/>
      <c r="O5" s="50"/>
      <c r="P5" s="50"/>
      <c r="U5" s="47"/>
      <c r="V5" s="261"/>
      <c r="W5" s="261"/>
      <c r="X5" s="261"/>
      <c r="Y5" s="262"/>
      <c r="Z5" s="262"/>
      <c r="AA5" s="262"/>
      <c r="AB5" s="263"/>
      <c r="AC5" s="263"/>
      <c r="AD5" s="263"/>
      <c r="AE5" s="262"/>
      <c r="AF5" s="262"/>
      <c r="AG5" s="262"/>
      <c r="AH5" s="263"/>
      <c r="AI5" s="263"/>
      <c r="AJ5" s="263"/>
      <c r="AK5" s="262"/>
      <c r="AL5" s="262"/>
      <c r="AM5" s="262"/>
      <c r="AN5" s="262"/>
      <c r="AO5" s="262"/>
      <c r="AP5" s="262"/>
      <c r="AQ5" s="263"/>
      <c r="AR5" s="263"/>
      <c r="AS5" s="48"/>
      <c r="AT5" s="48"/>
      <c r="AU5" s="48"/>
      <c r="AV5" s="49"/>
      <c r="AW5" s="49"/>
      <c r="AX5" s="49"/>
      <c r="AY5" s="49"/>
    </row>
    <row r="6" spans="1:79" ht="18.75" customHeight="1" x14ac:dyDescent="0.15">
      <c r="B6" s="232" t="s">
        <v>18</v>
      </c>
      <c r="C6" s="233"/>
      <c r="D6" s="238"/>
      <c r="E6" s="238"/>
      <c r="F6" s="238"/>
      <c r="G6" s="238"/>
      <c r="H6" s="238"/>
      <c r="I6" s="238"/>
      <c r="J6" s="238"/>
      <c r="K6" s="238"/>
      <c r="L6" s="238"/>
      <c r="M6" s="238"/>
      <c r="N6" s="238"/>
      <c r="O6" s="238"/>
      <c r="P6" s="239"/>
      <c r="R6" s="42"/>
      <c r="S6" s="42"/>
      <c r="T6" s="42"/>
      <c r="U6" s="32"/>
      <c r="V6" s="33"/>
      <c r="W6" s="33"/>
      <c r="X6" s="33"/>
      <c r="Y6" s="33"/>
      <c r="Z6" s="33"/>
      <c r="AA6" s="33"/>
      <c r="AB6" s="33"/>
      <c r="AC6" s="33"/>
      <c r="AD6" s="33"/>
      <c r="AE6" s="33"/>
      <c r="AF6" s="33"/>
      <c r="AG6" s="33"/>
      <c r="AH6" s="33"/>
      <c r="AI6" s="33"/>
      <c r="AJ6" s="42"/>
      <c r="AK6" s="42"/>
      <c r="AL6" s="42"/>
      <c r="AM6" s="42"/>
      <c r="AN6" s="43"/>
      <c r="AO6" s="43"/>
      <c r="AP6" s="43"/>
      <c r="AQ6" s="43"/>
      <c r="AR6" s="43"/>
      <c r="AS6" s="32"/>
      <c r="AT6" s="32"/>
      <c r="AU6" s="32"/>
      <c r="AV6" s="32"/>
      <c r="AW6" s="32"/>
      <c r="AX6" s="32"/>
      <c r="AY6" s="32"/>
      <c r="AZ6" s="32"/>
      <c r="BA6" s="32"/>
      <c r="BB6" s="32"/>
      <c r="BC6" s="32"/>
      <c r="BD6" s="32"/>
      <c r="BE6" s="32"/>
      <c r="BF6" s="32"/>
      <c r="BG6" s="32"/>
      <c r="BH6" s="32"/>
      <c r="BI6" s="32"/>
      <c r="BK6" s="215" t="s">
        <v>38</v>
      </c>
      <c r="BL6" s="216"/>
      <c r="BM6" s="216"/>
      <c r="BN6" s="216"/>
      <c r="BO6" s="216"/>
      <c r="BP6" s="216"/>
      <c r="BQ6" s="216"/>
      <c r="BR6" s="217"/>
      <c r="BS6" s="242">
        <v>500000</v>
      </c>
      <c r="BT6" s="243"/>
      <c r="BU6" s="243"/>
      <c r="BV6" s="243"/>
      <c r="BW6" s="243"/>
      <c r="BX6" s="243"/>
      <c r="BY6" s="243"/>
      <c r="BZ6" s="243"/>
      <c r="CA6" s="244"/>
    </row>
    <row r="7" spans="1:79" ht="7.5" customHeight="1" x14ac:dyDescent="0.15">
      <c r="B7" s="234"/>
      <c r="C7" s="235"/>
      <c r="D7" s="240"/>
      <c r="E7" s="240"/>
      <c r="F7" s="240"/>
      <c r="G7" s="240"/>
      <c r="H7" s="240"/>
      <c r="I7" s="240"/>
      <c r="J7" s="240"/>
      <c r="K7" s="240"/>
      <c r="L7" s="240"/>
      <c r="M7" s="240"/>
      <c r="N7" s="240"/>
      <c r="O7" s="240"/>
      <c r="P7" s="241"/>
      <c r="R7" s="42"/>
      <c r="S7" s="42"/>
      <c r="T7" s="42"/>
      <c r="U7" s="32"/>
      <c r="V7" s="33"/>
      <c r="W7" s="33"/>
      <c r="X7" s="33"/>
      <c r="Y7" s="33"/>
      <c r="Z7" s="33"/>
      <c r="AA7" s="33"/>
      <c r="AB7" s="33"/>
      <c r="AC7" s="33"/>
      <c r="AD7" s="33"/>
      <c r="AE7" s="33"/>
      <c r="AF7" s="33"/>
      <c r="AG7" s="33"/>
      <c r="AH7" s="33"/>
      <c r="AI7" s="33"/>
      <c r="AJ7" s="42"/>
      <c r="AK7" s="42"/>
      <c r="AL7" s="42"/>
      <c r="AM7" s="42"/>
      <c r="AN7" s="43"/>
      <c r="AO7" s="43"/>
      <c r="AP7" s="43"/>
      <c r="AQ7" s="43"/>
      <c r="AR7" s="43"/>
      <c r="AS7" s="32"/>
      <c r="AT7" s="32"/>
      <c r="AU7" s="32"/>
      <c r="AV7" s="32"/>
      <c r="AW7" s="32"/>
      <c r="AX7" s="32"/>
      <c r="AY7" s="32"/>
      <c r="AZ7" s="32"/>
      <c r="BA7" s="32"/>
      <c r="BB7" s="32"/>
      <c r="BC7" s="32"/>
      <c r="BD7" s="32"/>
      <c r="BE7" s="32"/>
      <c r="BF7" s="32"/>
      <c r="BG7" s="32"/>
      <c r="BH7" s="32"/>
      <c r="BI7" s="32"/>
      <c r="BK7" s="215" t="s">
        <v>39</v>
      </c>
      <c r="BL7" s="216"/>
      <c r="BM7" s="216"/>
      <c r="BN7" s="216"/>
      <c r="BO7" s="216"/>
      <c r="BP7" s="216"/>
      <c r="BQ7" s="216"/>
      <c r="BR7" s="217"/>
      <c r="BS7" s="245">
        <v>50000</v>
      </c>
      <c r="BT7" s="246"/>
      <c r="BU7" s="246"/>
      <c r="BV7" s="246"/>
      <c r="BW7" s="246"/>
      <c r="BX7" s="246"/>
      <c r="BY7" s="246"/>
      <c r="BZ7" s="246"/>
      <c r="CA7" s="247"/>
    </row>
    <row r="8" spans="1:79" ht="11.25" customHeight="1" x14ac:dyDescent="0.15">
      <c r="B8" s="234"/>
      <c r="C8" s="235"/>
      <c r="D8" s="251"/>
      <c r="E8" s="251"/>
      <c r="F8" s="251"/>
      <c r="G8" s="251"/>
      <c r="H8" s="251"/>
      <c r="I8" s="251"/>
      <c r="J8" s="251"/>
      <c r="K8" s="251"/>
      <c r="L8" s="251"/>
      <c r="M8" s="251"/>
      <c r="N8" s="251"/>
      <c r="O8" s="251"/>
      <c r="P8" s="252"/>
      <c r="R8" s="42"/>
      <c r="S8" s="42"/>
      <c r="T8" s="42"/>
      <c r="U8" s="32"/>
      <c r="V8" s="33"/>
      <c r="W8" s="33"/>
      <c r="X8" s="33"/>
      <c r="Y8" s="33"/>
      <c r="Z8" s="33"/>
      <c r="AA8" s="33"/>
      <c r="AB8" s="33"/>
      <c r="AC8" s="33"/>
      <c r="AD8" s="33"/>
      <c r="AE8" s="33"/>
      <c r="AF8" s="33"/>
      <c r="AG8" s="33"/>
      <c r="AH8" s="33"/>
      <c r="AI8" s="33"/>
      <c r="AJ8" s="42"/>
      <c r="AK8" s="42"/>
      <c r="AL8" s="42"/>
      <c r="AM8" s="42"/>
      <c r="AN8" s="43"/>
      <c r="AO8" s="43"/>
      <c r="AP8" s="43"/>
      <c r="AQ8" s="43"/>
      <c r="AR8" s="43"/>
      <c r="AS8" s="32"/>
      <c r="AT8" s="32"/>
      <c r="AU8" s="32"/>
      <c r="AV8" s="32"/>
      <c r="AW8" s="32"/>
      <c r="AX8" s="32"/>
      <c r="AY8" s="32"/>
      <c r="AZ8" s="32"/>
      <c r="BA8" s="32"/>
      <c r="BB8" s="32"/>
      <c r="BC8" s="32"/>
      <c r="BD8" s="32"/>
      <c r="BE8" s="32"/>
      <c r="BF8" s="32"/>
      <c r="BG8" s="32"/>
      <c r="BH8" s="32"/>
      <c r="BI8" s="32"/>
      <c r="BK8" s="215"/>
      <c r="BL8" s="216"/>
      <c r="BM8" s="216"/>
      <c r="BN8" s="216"/>
      <c r="BO8" s="216"/>
      <c r="BP8" s="216"/>
      <c r="BQ8" s="216"/>
      <c r="BR8" s="217"/>
      <c r="BS8" s="248"/>
      <c r="BT8" s="249"/>
      <c r="BU8" s="249"/>
      <c r="BV8" s="249"/>
      <c r="BW8" s="249"/>
      <c r="BX8" s="249"/>
      <c r="BY8" s="249"/>
      <c r="BZ8" s="249"/>
      <c r="CA8" s="250"/>
    </row>
    <row r="9" spans="1:79" ht="15" customHeight="1" x14ac:dyDescent="0.15">
      <c r="B9" s="236"/>
      <c r="C9" s="237"/>
      <c r="D9" s="253"/>
      <c r="E9" s="253"/>
      <c r="F9" s="253"/>
      <c r="G9" s="253"/>
      <c r="H9" s="253"/>
      <c r="I9" s="253"/>
      <c r="J9" s="253"/>
      <c r="K9" s="253"/>
      <c r="L9" s="253"/>
      <c r="M9" s="253"/>
      <c r="N9" s="253"/>
      <c r="O9" s="253"/>
      <c r="P9" s="254"/>
      <c r="R9" s="42"/>
      <c r="S9" s="42"/>
      <c r="T9" s="42"/>
      <c r="U9" s="32"/>
      <c r="V9" s="33"/>
      <c r="W9" s="33"/>
      <c r="X9" s="33"/>
      <c r="Y9" s="33"/>
      <c r="Z9" s="33"/>
      <c r="AA9" s="33"/>
      <c r="AB9" s="33"/>
      <c r="AC9" s="33"/>
      <c r="AD9" s="33"/>
      <c r="AE9" s="33"/>
      <c r="AF9" s="33"/>
      <c r="AG9" s="33"/>
      <c r="AH9" s="33"/>
      <c r="AI9" s="33"/>
      <c r="AJ9" s="42"/>
      <c r="AK9" s="42"/>
      <c r="AL9" s="42"/>
      <c r="AM9" s="42"/>
      <c r="AN9" s="43"/>
      <c r="AO9" s="43"/>
      <c r="AP9" s="43"/>
      <c r="AQ9" s="43"/>
      <c r="AR9" s="43"/>
      <c r="AS9" s="32"/>
      <c r="AT9" s="32"/>
      <c r="AU9" s="32"/>
      <c r="AV9" s="32"/>
      <c r="AW9" s="32"/>
      <c r="AX9" s="32"/>
      <c r="AY9" s="32"/>
      <c r="AZ9" s="32"/>
      <c r="BA9" s="32"/>
      <c r="BB9" s="32"/>
      <c r="BC9" s="32"/>
      <c r="BD9" s="32"/>
      <c r="BE9" s="32"/>
      <c r="BF9" s="32"/>
      <c r="BG9" s="32"/>
      <c r="BH9" s="32"/>
      <c r="BI9" s="32"/>
      <c r="BK9" s="221" t="s">
        <v>50</v>
      </c>
      <c r="BL9" s="222"/>
      <c r="BM9" s="222"/>
      <c r="BN9" s="223"/>
      <c r="BO9" s="255" t="s">
        <v>42</v>
      </c>
      <c r="BP9" s="256">
        <v>2</v>
      </c>
      <c r="BQ9" s="256"/>
      <c r="BR9" s="257" t="s">
        <v>43</v>
      </c>
      <c r="BS9" s="180">
        <v>100000</v>
      </c>
      <c r="BT9" s="181"/>
      <c r="BU9" s="181"/>
      <c r="BV9" s="181"/>
      <c r="BW9" s="181"/>
      <c r="BX9" s="181"/>
      <c r="BY9" s="181"/>
      <c r="BZ9" s="181"/>
      <c r="CA9" s="182"/>
    </row>
    <row r="10" spans="1:79" ht="3.75" customHeight="1" x14ac:dyDescent="0.15">
      <c r="R10" s="42"/>
      <c r="S10" s="42"/>
      <c r="T10" s="42"/>
      <c r="U10" s="32"/>
      <c r="V10" s="33"/>
      <c r="W10" s="33"/>
      <c r="X10" s="33"/>
      <c r="Y10" s="33"/>
      <c r="Z10" s="33"/>
      <c r="AA10" s="33"/>
      <c r="AB10" s="33"/>
      <c r="AC10" s="33"/>
      <c r="AD10" s="33"/>
      <c r="AE10" s="33"/>
      <c r="AF10" s="33"/>
      <c r="AG10" s="33"/>
      <c r="AH10" s="33"/>
      <c r="AI10" s="33"/>
      <c r="AJ10" s="42"/>
      <c r="AK10" s="42"/>
      <c r="AL10" s="42"/>
      <c r="AM10" s="42"/>
      <c r="AN10" s="43"/>
      <c r="AO10" s="43"/>
      <c r="AP10" s="43"/>
      <c r="AQ10" s="43"/>
      <c r="AR10" s="43"/>
      <c r="AS10" s="32"/>
      <c r="AT10" s="32"/>
      <c r="AU10" s="32"/>
      <c r="AV10" s="32"/>
      <c r="AW10" s="32"/>
      <c r="AX10" s="32"/>
      <c r="AY10" s="32"/>
      <c r="AZ10" s="32"/>
      <c r="BA10" s="32"/>
      <c r="BB10" s="32"/>
      <c r="BC10" s="32"/>
      <c r="BD10" s="32"/>
      <c r="BE10" s="32"/>
      <c r="BF10" s="32"/>
      <c r="BG10" s="32"/>
      <c r="BH10" s="32"/>
      <c r="BI10" s="32"/>
      <c r="BK10" s="221"/>
      <c r="BL10" s="222"/>
      <c r="BM10" s="222"/>
      <c r="BN10" s="223"/>
      <c r="BO10" s="255"/>
      <c r="BP10" s="256"/>
      <c r="BQ10" s="256"/>
      <c r="BR10" s="257"/>
      <c r="BS10" s="183"/>
      <c r="BT10" s="184"/>
      <c r="BU10" s="184"/>
      <c r="BV10" s="184"/>
      <c r="BW10" s="184"/>
      <c r="BX10" s="184"/>
      <c r="BY10" s="184"/>
      <c r="BZ10" s="184"/>
      <c r="CA10" s="185"/>
    </row>
    <row r="11" spans="1:79" ht="18.75" customHeight="1" x14ac:dyDescent="0.15">
      <c r="B11" s="142" t="s">
        <v>54</v>
      </c>
      <c r="C11" s="143"/>
      <c r="D11" s="143"/>
      <c r="E11" s="143"/>
      <c r="F11" s="144"/>
      <c r="G11" s="80">
        <f>SUM(AI48)</f>
        <v>100000</v>
      </c>
      <c r="H11" s="81"/>
      <c r="I11" s="81"/>
      <c r="J11" s="81"/>
      <c r="K11" s="81"/>
      <c r="L11" s="81"/>
      <c r="M11" s="81"/>
      <c r="N11" s="81"/>
      <c r="O11" s="81"/>
      <c r="P11" s="82"/>
      <c r="R11" s="42"/>
      <c r="S11" s="42"/>
      <c r="T11" s="42"/>
      <c r="U11" s="32"/>
      <c r="V11" s="33"/>
      <c r="W11" s="33"/>
      <c r="X11" s="33"/>
      <c r="Y11" s="33"/>
      <c r="Z11" s="33"/>
      <c r="AA11" s="33"/>
      <c r="AB11" s="33"/>
      <c r="AC11" s="33"/>
      <c r="AD11" s="33"/>
      <c r="AE11" s="33"/>
      <c r="AF11" s="33"/>
      <c r="AG11" s="33"/>
      <c r="AH11" s="33"/>
      <c r="AI11" s="33"/>
      <c r="AJ11" s="42"/>
      <c r="AK11" s="42"/>
      <c r="AL11" s="42"/>
      <c r="AM11" s="42"/>
      <c r="AN11" s="43"/>
      <c r="AO11" s="43"/>
      <c r="AP11" s="43"/>
      <c r="AQ11" s="43"/>
      <c r="AR11" s="43"/>
      <c r="AS11" s="32"/>
      <c r="AT11" s="32"/>
      <c r="AU11" s="32"/>
      <c r="AV11" s="32"/>
      <c r="AW11" s="32"/>
      <c r="AX11" s="32"/>
      <c r="AY11" s="32"/>
      <c r="AZ11" s="32"/>
      <c r="BA11" s="32"/>
      <c r="BB11" s="32"/>
      <c r="BC11" s="32"/>
      <c r="BD11" s="32"/>
      <c r="BE11" s="32"/>
      <c r="BF11" s="32"/>
      <c r="BG11" s="32"/>
      <c r="BH11" s="32"/>
      <c r="BI11" s="32"/>
      <c r="BK11" s="221" t="s">
        <v>51</v>
      </c>
      <c r="BL11" s="222"/>
      <c r="BM11" s="222"/>
      <c r="BN11" s="223"/>
      <c r="BO11" s="224">
        <f>BS11/BS6*100</f>
        <v>30</v>
      </c>
      <c r="BP11" s="224"/>
      <c r="BQ11" s="224"/>
      <c r="BR11" s="12" t="s">
        <v>44</v>
      </c>
      <c r="BS11" s="225">
        <f>SUM(BS7:CA10)</f>
        <v>150000</v>
      </c>
      <c r="BT11" s="226"/>
      <c r="BU11" s="226"/>
      <c r="BV11" s="226"/>
      <c r="BW11" s="226"/>
      <c r="BX11" s="226"/>
      <c r="BY11" s="226"/>
      <c r="BZ11" s="226"/>
      <c r="CA11" s="227"/>
    </row>
    <row r="12" spans="1:79" ht="6" customHeight="1" x14ac:dyDescent="0.15">
      <c r="B12" s="189"/>
      <c r="C12" s="190"/>
      <c r="D12" s="190"/>
      <c r="E12" s="190"/>
      <c r="F12" s="191"/>
      <c r="G12" s="218"/>
      <c r="H12" s="219"/>
      <c r="I12" s="219"/>
      <c r="J12" s="219"/>
      <c r="K12" s="219"/>
      <c r="L12" s="219"/>
      <c r="M12" s="219"/>
      <c r="N12" s="219"/>
      <c r="O12" s="219"/>
      <c r="P12" s="220"/>
      <c r="R12" s="42"/>
      <c r="S12" s="42"/>
      <c r="T12" s="42"/>
      <c r="U12" s="32"/>
      <c r="V12" s="33"/>
      <c r="W12" s="33"/>
      <c r="X12" s="33"/>
      <c r="Y12" s="33"/>
      <c r="Z12" s="33"/>
      <c r="AA12" s="33"/>
      <c r="AB12" s="33"/>
      <c r="AC12" s="33"/>
      <c r="AD12" s="33"/>
      <c r="AE12" s="33"/>
      <c r="AF12" s="33"/>
      <c r="AG12" s="33"/>
      <c r="AH12" s="33"/>
      <c r="AI12" s="33"/>
      <c r="AJ12" s="42"/>
      <c r="AK12" s="42"/>
      <c r="AL12" s="42"/>
      <c r="AM12" s="42"/>
      <c r="AN12" s="43"/>
      <c r="AO12" s="43"/>
      <c r="AP12" s="43"/>
      <c r="AQ12" s="43"/>
      <c r="AR12" s="43"/>
      <c r="AS12" s="32"/>
      <c r="AT12" s="32"/>
      <c r="AU12" s="32"/>
      <c r="AV12" s="32"/>
      <c r="AW12" s="32"/>
      <c r="AX12" s="32"/>
      <c r="AY12" s="32"/>
      <c r="AZ12" s="32"/>
      <c r="BA12" s="32"/>
      <c r="BB12" s="32"/>
      <c r="BC12" s="32"/>
      <c r="BD12" s="32"/>
      <c r="BE12" s="32"/>
      <c r="BF12" s="32"/>
      <c r="BG12" s="32"/>
      <c r="BH12" s="32"/>
      <c r="BI12" s="32"/>
      <c r="BK12" s="215" t="s">
        <v>65</v>
      </c>
      <c r="BL12" s="216"/>
      <c r="BM12" s="216"/>
      <c r="BN12" s="216"/>
      <c r="BO12" s="216"/>
      <c r="BP12" s="216"/>
      <c r="BQ12" s="216"/>
      <c r="BR12" s="217"/>
      <c r="BS12" s="228"/>
      <c r="BT12" s="229"/>
      <c r="BU12" s="229"/>
      <c r="BV12" s="229"/>
      <c r="BW12" s="229"/>
      <c r="BX12" s="229"/>
      <c r="BY12" s="229"/>
      <c r="BZ12" s="229"/>
      <c r="CA12" s="230"/>
    </row>
    <row r="13" spans="1:79" ht="6" customHeight="1" x14ac:dyDescent="0.15">
      <c r="B13" s="196" t="s">
        <v>76</v>
      </c>
      <c r="C13" s="197"/>
      <c r="D13" s="197"/>
      <c r="E13" s="197"/>
      <c r="F13" s="198"/>
      <c r="G13" s="199">
        <f>ROUNDDOWN(G11*0.1,0)</f>
        <v>10000</v>
      </c>
      <c r="H13" s="200"/>
      <c r="I13" s="200"/>
      <c r="J13" s="200"/>
      <c r="K13" s="200"/>
      <c r="L13" s="200"/>
      <c r="M13" s="200"/>
      <c r="N13" s="200"/>
      <c r="O13" s="200"/>
      <c r="P13" s="201"/>
      <c r="R13" s="42"/>
      <c r="S13" s="42"/>
      <c r="T13" s="42"/>
      <c r="U13" s="32"/>
      <c r="V13" s="33"/>
      <c r="W13" s="33"/>
      <c r="X13" s="33"/>
      <c r="Y13" s="33"/>
      <c r="Z13" s="33"/>
      <c r="AA13" s="33"/>
      <c r="AB13" s="33"/>
      <c r="AC13" s="33"/>
      <c r="AD13" s="33"/>
      <c r="AE13" s="33"/>
      <c r="AF13" s="33"/>
      <c r="AG13" s="33"/>
      <c r="AH13" s="33"/>
      <c r="AI13" s="33"/>
      <c r="AJ13" s="42"/>
      <c r="AK13" s="42"/>
      <c r="AL13" s="42"/>
      <c r="AM13" s="42"/>
      <c r="AN13" s="43"/>
      <c r="AO13" s="43"/>
      <c r="AP13" s="43"/>
      <c r="AQ13" s="43"/>
      <c r="AR13" s="43"/>
      <c r="AS13" s="32"/>
      <c r="AT13" s="32"/>
      <c r="AU13" s="32"/>
      <c r="AV13" s="32"/>
      <c r="AW13" s="32"/>
      <c r="AX13" s="32"/>
      <c r="AY13" s="32"/>
      <c r="AZ13" s="32"/>
      <c r="BA13" s="32"/>
      <c r="BB13" s="32"/>
      <c r="BC13" s="32"/>
      <c r="BD13" s="32"/>
      <c r="BE13" s="32"/>
      <c r="BF13" s="32"/>
      <c r="BG13" s="32"/>
      <c r="BH13" s="32"/>
      <c r="BI13" s="32"/>
      <c r="BK13" s="215"/>
      <c r="BL13" s="216"/>
      <c r="BM13" s="216"/>
      <c r="BN13" s="216"/>
      <c r="BO13" s="216"/>
      <c r="BP13" s="216"/>
      <c r="BQ13" s="216"/>
      <c r="BR13" s="217"/>
      <c r="BS13" s="228"/>
      <c r="BT13" s="229"/>
      <c r="BU13" s="229"/>
      <c r="BV13" s="229"/>
      <c r="BW13" s="229"/>
      <c r="BX13" s="229"/>
      <c r="BY13" s="229"/>
      <c r="BZ13" s="229"/>
      <c r="CA13" s="230"/>
    </row>
    <row r="14" spans="1:79" ht="7.5" customHeight="1" x14ac:dyDescent="0.15">
      <c r="B14" s="186"/>
      <c r="C14" s="187"/>
      <c r="D14" s="187"/>
      <c r="E14" s="187"/>
      <c r="F14" s="188"/>
      <c r="G14" s="202"/>
      <c r="H14" s="203"/>
      <c r="I14" s="203"/>
      <c r="J14" s="203"/>
      <c r="K14" s="203"/>
      <c r="L14" s="203"/>
      <c r="M14" s="203"/>
      <c r="N14" s="203"/>
      <c r="O14" s="203"/>
      <c r="P14" s="204"/>
      <c r="R14" s="59"/>
      <c r="S14" s="205" t="s">
        <v>60</v>
      </c>
      <c r="T14" s="205"/>
      <c r="U14" s="205"/>
      <c r="V14" s="205"/>
      <c r="W14" s="205"/>
      <c r="X14" s="205"/>
      <c r="Y14" s="205"/>
      <c r="Z14" s="205"/>
      <c r="AA14" s="60"/>
      <c r="AB14" s="59"/>
      <c r="AC14" s="57"/>
      <c r="AD14" s="206" t="s">
        <v>53</v>
      </c>
      <c r="AE14" s="206"/>
      <c r="AF14" s="206"/>
      <c r="AG14" s="209" t="s">
        <v>68</v>
      </c>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10"/>
      <c r="BK14" s="215"/>
      <c r="BL14" s="216"/>
      <c r="BM14" s="216"/>
      <c r="BN14" s="216"/>
      <c r="BO14" s="216"/>
      <c r="BP14" s="216"/>
      <c r="BQ14" s="216"/>
      <c r="BR14" s="217"/>
      <c r="BS14" s="183"/>
      <c r="BT14" s="184"/>
      <c r="BU14" s="184"/>
      <c r="BV14" s="184"/>
      <c r="BW14" s="184"/>
      <c r="BX14" s="184"/>
      <c r="BY14" s="184"/>
      <c r="BZ14" s="184"/>
      <c r="CA14" s="185"/>
    </row>
    <row r="15" spans="1:79" ht="11.25" customHeight="1" x14ac:dyDescent="0.15">
      <c r="B15" s="145"/>
      <c r="C15" s="146"/>
      <c r="D15" s="146"/>
      <c r="E15" s="146"/>
      <c r="F15" s="147"/>
      <c r="G15" s="83"/>
      <c r="H15" s="84"/>
      <c r="I15" s="84"/>
      <c r="J15" s="84"/>
      <c r="K15" s="84"/>
      <c r="L15" s="84"/>
      <c r="M15" s="84"/>
      <c r="N15" s="84"/>
      <c r="O15" s="84"/>
      <c r="P15" s="85"/>
      <c r="R15" s="62"/>
      <c r="S15" s="158"/>
      <c r="T15" s="158"/>
      <c r="U15" s="158"/>
      <c r="V15" s="158"/>
      <c r="W15" s="158"/>
      <c r="X15" s="158"/>
      <c r="Y15" s="158"/>
      <c r="Z15" s="158"/>
      <c r="AA15" s="61"/>
      <c r="AB15" s="62"/>
      <c r="AC15" s="38"/>
      <c r="AD15" s="207"/>
      <c r="AE15" s="207"/>
      <c r="AF15" s="207"/>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2"/>
      <c r="BK15" s="215" t="s">
        <v>40</v>
      </c>
      <c r="BL15" s="216"/>
      <c r="BM15" s="216"/>
      <c r="BN15" s="216"/>
      <c r="BO15" s="216"/>
      <c r="BP15" s="216"/>
      <c r="BQ15" s="216"/>
      <c r="BR15" s="217"/>
      <c r="BS15" s="180">
        <f>BS6-BS11</f>
        <v>350000</v>
      </c>
      <c r="BT15" s="181"/>
      <c r="BU15" s="181"/>
      <c r="BV15" s="181"/>
      <c r="BW15" s="181"/>
      <c r="BX15" s="181"/>
      <c r="BY15" s="181"/>
      <c r="BZ15" s="181"/>
      <c r="CA15" s="182"/>
    </row>
    <row r="16" spans="1:79" ht="6" customHeight="1" x14ac:dyDescent="0.15">
      <c r="B16" s="142" t="s">
        <v>55</v>
      </c>
      <c r="C16" s="143"/>
      <c r="D16" s="143"/>
      <c r="E16" s="143"/>
      <c r="F16" s="144"/>
      <c r="G16" s="192"/>
      <c r="H16" s="192"/>
      <c r="I16" s="192"/>
      <c r="J16" s="192"/>
      <c r="K16" s="192"/>
      <c r="L16" s="192"/>
      <c r="M16" s="192"/>
      <c r="N16" s="192"/>
      <c r="O16" s="192"/>
      <c r="P16" s="192"/>
      <c r="R16" s="65"/>
      <c r="S16" s="159"/>
      <c r="T16" s="159"/>
      <c r="U16" s="159"/>
      <c r="V16" s="159"/>
      <c r="W16" s="159"/>
      <c r="X16" s="159"/>
      <c r="Y16" s="159"/>
      <c r="Z16" s="159"/>
      <c r="AA16" s="66"/>
      <c r="AB16" s="67"/>
      <c r="AC16" s="58"/>
      <c r="AD16" s="208"/>
      <c r="AE16" s="208"/>
      <c r="AF16" s="208"/>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4"/>
      <c r="BK16" s="215"/>
      <c r="BL16" s="216"/>
      <c r="BM16" s="216"/>
      <c r="BN16" s="216"/>
      <c r="BO16" s="216"/>
      <c r="BP16" s="216"/>
      <c r="BQ16" s="216"/>
      <c r="BR16" s="217"/>
      <c r="BS16" s="183"/>
      <c r="BT16" s="184"/>
      <c r="BU16" s="184"/>
      <c r="BV16" s="184"/>
      <c r="BW16" s="184"/>
      <c r="BX16" s="184"/>
      <c r="BY16" s="184"/>
      <c r="BZ16" s="184"/>
      <c r="CA16" s="185"/>
    </row>
    <row r="17" spans="1:79" ht="11.25" customHeight="1" x14ac:dyDescent="0.15">
      <c r="B17" s="186"/>
      <c r="C17" s="187"/>
      <c r="D17" s="187"/>
      <c r="E17" s="187"/>
      <c r="F17" s="188"/>
      <c r="G17" s="193"/>
      <c r="H17" s="193"/>
      <c r="I17" s="193"/>
      <c r="J17" s="193"/>
      <c r="K17" s="193"/>
      <c r="L17" s="193"/>
      <c r="M17" s="193"/>
      <c r="N17" s="193"/>
      <c r="O17" s="193"/>
      <c r="P17" s="193"/>
      <c r="R17" s="52"/>
      <c r="S17" s="194" t="s">
        <v>32</v>
      </c>
      <c r="T17" s="194" t="s">
        <v>34</v>
      </c>
      <c r="U17" s="195" t="s">
        <v>48</v>
      </c>
      <c r="V17" s="195"/>
      <c r="W17" s="195"/>
      <c r="X17" s="195"/>
      <c r="Y17" s="195"/>
      <c r="Z17" s="195"/>
      <c r="AA17" s="195"/>
      <c r="AB17" s="194" t="s">
        <v>35</v>
      </c>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56"/>
      <c r="BK17" s="4"/>
      <c r="BL17" s="4"/>
      <c r="BM17" s="4"/>
      <c r="BN17" s="4"/>
      <c r="BO17" s="4"/>
      <c r="BP17" s="4"/>
      <c r="BQ17" s="4"/>
      <c r="BR17" s="4"/>
      <c r="BS17" s="4"/>
      <c r="BT17" s="4"/>
      <c r="BU17" s="4"/>
      <c r="BV17" s="4"/>
      <c r="BW17" s="4"/>
      <c r="BX17" s="4"/>
      <c r="BY17" s="4"/>
      <c r="BZ17" s="4"/>
      <c r="CA17" s="4"/>
    </row>
    <row r="18" spans="1:79" ht="7.5" customHeight="1" x14ac:dyDescent="0.15">
      <c r="B18" s="189"/>
      <c r="C18" s="190"/>
      <c r="D18" s="190"/>
      <c r="E18" s="190"/>
      <c r="F18" s="191"/>
      <c r="G18" s="193"/>
      <c r="H18" s="193"/>
      <c r="I18" s="193"/>
      <c r="J18" s="193"/>
      <c r="K18" s="193"/>
      <c r="L18" s="193"/>
      <c r="M18" s="193"/>
      <c r="N18" s="193"/>
      <c r="O18" s="193"/>
      <c r="P18" s="193"/>
      <c r="R18" s="63"/>
      <c r="S18" s="194"/>
      <c r="T18" s="194"/>
      <c r="U18" s="195"/>
      <c r="V18" s="195"/>
      <c r="W18" s="195"/>
      <c r="X18" s="195"/>
      <c r="Y18" s="195"/>
      <c r="Z18" s="195"/>
      <c r="AA18" s="195"/>
      <c r="AB18" s="19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64"/>
      <c r="BK18" s="32"/>
      <c r="BL18" s="32"/>
      <c r="BM18" s="32"/>
      <c r="BN18" s="32"/>
      <c r="BO18" s="32"/>
      <c r="BP18" s="32"/>
      <c r="BQ18" s="32"/>
      <c r="BR18" s="32"/>
      <c r="BS18" s="39"/>
      <c r="BT18" s="39"/>
      <c r="BU18" s="39"/>
      <c r="BV18" s="39"/>
      <c r="BW18" s="39"/>
      <c r="BX18" s="39"/>
      <c r="BY18" s="39"/>
      <c r="BZ18" s="39"/>
      <c r="CA18" s="39"/>
    </row>
    <row r="19" spans="1:79" ht="6" customHeight="1" x14ac:dyDescent="0.15">
      <c r="B19" s="196" t="s">
        <v>56</v>
      </c>
      <c r="C19" s="197"/>
      <c r="D19" s="197"/>
      <c r="E19" s="197"/>
      <c r="F19" s="198"/>
      <c r="G19" s="193">
        <f>ROUNDDOWN(G16*0.08,0)</f>
        <v>0</v>
      </c>
      <c r="H19" s="193"/>
      <c r="I19" s="193"/>
      <c r="J19" s="193"/>
      <c r="K19" s="193"/>
      <c r="L19" s="193"/>
      <c r="M19" s="193"/>
      <c r="N19" s="193"/>
      <c r="O19" s="193"/>
      <c r="P19" s="193"/>
      <c r="R19" s="52"/>
      <c r="S19" s="158" t="s">
        <v>59</v>
      </c>
      <c r="T19" s="158"/>
      <c r="U19" s="158"/>
      <c r="V19" s="158"/>
      <c r="W19" s="178" t="s">
        <v>69</v>
      </c>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9"/>
      <c r="BK19" s="32"/>
      <c r="BL19" s="32"/>
      <c r="BM19" s="32"/>
      <c r="BN19" s="32"/>
      <c r="BO19" s="32"/>
      <c r="BP19" s="32"/>
      <c r="BQ19" s="32"/>
      <c r="BR19" s="32"/>
      <c r="BS19" s="39"/>
      <c r="BT19" s="39"/>
      <c r="BU19" s="39"/>
      <c r="BV19" s="39"/>
      <c r="BW19" s="39"/>
      <c r="BX19" s="39"/>
      <c r="BY19" s="39"/>
      <c r="BZ19" s="39"/>
      <c r="CA19" s="39"/>
    </row>
    <row r="20" spans="1:79" ht="11.25" customHeight="1" x14ac:dyDescent="0.15">
      <c r="B20" s="186"/>
      <c r="C20" s="187"/>
      <c r="D20" s="187"/>
      <c r="E20" s="187"/>
      <c r="F20" s="188"/>
      <c r="G20" s="193"/>
      <c r="H20" s="193"/>
      <c r="I20" s="193"/>
      <c r="J20" s="193"/>
      <c r="K20" s="193"/>
      <c r="L20" s="193"/>
      <c r="M20" s="193"/>
      <c r="N20" s="193"/>
      <c r="O20" s="193"/>
      <c r="P20" s="193"/>
      <c r="R20" s="52"/>
      <c r="S20" s="158"/>
      <c r="T20" s="158"/>
      <c r="U20" s="158"/>
      <c r="V20" s="15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9"/>
      <c r="BK20" s="32"/>
      <c r="BL20" s="32"/>
      <c r="BM20" s="32"/>
      <c r="BN20" s="32"/>
      <c r="BO20" s="32"/>
      <c r="BP20" s="32"/>
      <c r="BQ20" s="32"/>
      <c r="BR20" s="32"/>
      <c r="BS20" s="32"/>
      <c r="BT20" s="32"/>
      <c r="BU20" s="32"/>
      <c r="BV20" s="32"/>
      <c r="BW20" s="32"/>
      <c r="BX20" s="32"/>
      <c r="BY20" s="32"/>
      <c r="BZ20" s="32"/>
      <c r="CA20" s="32"/>
    </row>
    <row r="21" spans="1:79" ht="7.5" customHeight="1" x14ac:dyDescent="0.15">
      <c r="B21" s="145"/>
      <c r="C21" s="146"/>
      <c r="D21" s="146"/>
      <c r="E21" s="146"/>
      <c r="F21" s="147"/>
      <c r="G21" s="231"/>
      <c r="H21" s="231"/>
      <c r="I21" s="231"/>
      <c r="J21" s="231"/>
      <c r="K21" s="231"/>
      <c r="L21" s="231"/>
      <c r="M21" s="231"/>
      <c r="N21" s="231"/>
      <c r="O21" s="231"/>
      <c r="P21" s="231"/>
      <c r="R21" s="52"/>
      <c r="S21" s="158"/>
      <c r="T21" s="158"/>
      <c r="U21" s="158"/>
      <c r="V21" s="158"/>
      <c r="W21" s="178"/>
      <c r="X21" s="178"/>
      <c r="Y21" s="178"/>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8"/>
      <c r="BA21" s="178"/>
      <c r="BB21" s="178"/>
      <c r="BC21" s="178"/>
      <c r="BD21" s="178"/>
      <c r="BE21" s="178"/>
      <c r="BF21" s="178"/>
      <c r="BG21" s="178"/>
      <c r="BH21" s="178"/>
      <c r="BI21" s="179"/>
      <c r="BK21" s="32"/>
      <c r="BL21" s="32"/>
      <c r="BM21" s="32"/>
      <c r="BN21" s="32"/>
      <c r="BO21" s="32"/>
      <c r="BP21" s="32"/>
      <c r="BQ21" s="32"/>
      <c r="BR21" s="32"/>
      <c r="BS21" s="32"/>
      <c r="BT21" s="32"/>
      <c r="BU21" s="32"/>
      <c r="BV21" s="32"/>
      <c r="BW21" s="32"/>
      <c r="BX21" s="32"/>
      <c r="BY21" s="32"/>
      <c r="BZ21" s="32"/>
      <c r="CA21" s="32"/>
    </row>
    <row r="22" spans="1:79" ht="3.75" customHeight="1" x14ac:dyDescent="0.15">
      <c r="B22" s="176" t="s">
        <v>33</v>
      </c>
      <c r="C22" s="176"/>
      <c r="D22" s="176"/>
      <c r="E22" s="176"/>
      <c r="F22" s="176"/>
      <c r="G22" s="177">
        <f>SUM(G11:P21)</f>
        <v>110000</v>
      </c>
      <c r="H22" s="177"/>
      <c r="I22" s="177"/>
      <c r="J22" s="177"/>
      <c r="K22" s="177"/>
      <c r="L22" s="177"/>
      <c r="M22" s="177"/>
      <c r="N22" s="177"/>
      <c r="O22" s="177"/>
      <c r="P22" s="177"/>
      <c r="R22" s="63"/>
      <c r="S22" s="158" t="s">
        <v>58</v>
      </c>
      <c r="T22" s="158"/>
      <c r="U22" s="158"/>
      <c r="V22" s="158"/>
      <c r="W22" s="178" t="s">
        <v>70</v>
      </c>
      <c r="X22" s="178"/>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8"/>
      <c r="BA22" s="178"/>
      <c r="BB22" s="178"/>
      <c r="BC22" s="178"/>
      <c r="BD22" s="178"/>
      <c r="BE22" s="178"/>
      <c r="BF22" s="178"/>
      <c r="BG22" s="178"/>
      <c r="BH22" s="178"/>
      <c r="BI22" s="179"/>
      <c r="BK22" s="32"/>
      <c r="BL22" s="32"/>
      <c r="BM22" s="32"/>
      <c r="BN22" s="32"/>
      <c r="BO22" s="32"/>
      <c r="BP22" s="32"/>
      <c r="BQ22" s="32"/>
      <c r="BR22" s="32"/>
      <c r="BS22" s="32"/>
      <c r="BT22" s="32"/>
      <c r="BU22" s="32"/>
      <c r="BV22" s="32"/>
      <c r="BW22" s="32"/>
      <c r="BX22" s="32"/>
      <c r="BY22" s="32"/>
      <c r="BZ22" s="32"/>
      <c r="CA22" s="32"/>
    </row>
    <row r="23" spans="1:79" ht="15" customHeight="1" x14ac:dyDescent="0.15">
      <c r="B23" s="176"/>
      <c r="C23" s="176"/>
      <c r="D23" s="176"/>
      <c r="E23" s="176"/>
      <c r="F23" s="176"/>
      <c r="G23" s="177"/>
      <c r="H23" s="177"/>
      <c r="I23" s="177"/>
      <c r="J23" s="177"/>
      <c r="K23" s="177"/>
      <c r="L23" s="177"/>
      <c r="M23" s="177"/>
      <c r="N23" s="177"/>
      <c r="O23" s="177"/>
      <c r="P23" s="177"/>
      <c r="R23" s="63"/>
      <c r="S23" s="158"/>
      <c r="T23" s="158"/>
      <c r="U23" s="158"/>
      <c r="V23" s="15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8"/>
      <c r="AW23" s="178"/>
      <c r="AX23" s="178"/>
      <c r="AY23" s="178"/>
      <c r="AZ23" s="178"/>
      <c r="BA23" s="178"/>
      <c r="BB23" s="178"/>
      <c r="BC23" s="178"/>
      <c r="BD23" s="178"/>
      <c r="BE23" s="178"/>
      <c r="BF23" s="178"/>
      <c r="BG23" s="178"/>
      <c r="BH23" s="178"/>
      <c r="BI23" s="179"/>
      <c r="BK23" s="32"/>
      <c r="BL23" s="32"/>
      <c r="BM23" s="32"/>
      <c r="BN23" s="32"/>
      <c r="BO23" s="32"/>
      <c r="BP23" s="32"/>
      <c r="BQ23" s="32"/>
      <c r="BR23" s="32"/>
      <c r="BS23" s="32"/>
      <c r="BT23" s="32"/>
      <c r="BU23" s="32"/>
      <c r="BV23" s="32"/>
      <c r="BW23" s="32"/>
      <c r="BX23" s="32"/>
      <c r="BY23" s="32"/>
      <c r="BZ23" s="32"/>
      <c r="CA23" s="32"/>
    </row>
    <row r="24" spans="1:79" ht="11.25" customHeight="1" x14ac:dyDescent="0.15">
      <c r="B24" s="176"/>
      <c r="C24" s="176"/>
      <c r="D24" s="176"/>
      <c r="E24" s="176"/>
      <c r="F24" s="176"/>
      <c r="G24" s="177"/>
      <c r="H24" s="177"/>
      <c r="I24" s="177"/>
      <c r="J24" s="177"/>
      <c r="K24" s="177"/>
      <c r="L24" s="177"/>
      <c r="M24" s="177"/>
      <c r="N24" s="177"/>
      <c r="O24" s="177"/>
      <c r="P24" s="177"/>
      <c r="R24" s="52"/>
      <c r="S24" s="158"/>
      <c r="T24" s="158"/>
      <c r="U24" s="158"/>
      <c r="V24" s="15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8"/>
      <c r="BE24" s="178"/>
      <c r="BF24" s="178"/>
      <c r="BG24" s="178"/>
      <c r="BH24" s="178"/>
      <c r="BI24" s="179"/>
      <c r="BK24" s="32"/>
      <c r="BL24" s="32"/>
      <c r="BM24" s="32"/>
      <c r="BN24" s="32"/>
      <c r="BO24" s="32"/>
      <c r="BP24" s="32"/>
      <c r="BQ24" s="32"/>
      <c r="BR24" s="32"/>
      <c r="BS24" s="32"/>
      <c r="BT24" s="32"/>
      <c r="BU24" s="32"/>
      <c r="BV24" s="32"/>
      <c r="BW24" s="32"/>
      <c r="BX24" s="32"/>
      <c r="BY24" s="32"/>
      <c r="BZ24" s="32"/>
      <c r="CA24" s="32"/>
    </row>
    <row r="25" spans="1:79" ht="7.5" customHeight="1" x14ac:dyDescent="0.15">
      <c r="A25" s="41"/>
      <c r="R25" s="55"/>
      <c r="S25" s="158" t="s">
        <v>57</v>
      </c>
      <c r="T25" s="158"/>
      <c r="U25" s="158"/>
      <c r="V25" s="158"/>
      <c r="W25" s="160" t="s">
        <v>71</v>
      </c>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35"/>
      <c r="BE25" s="35"/>
      <c r="BF25" s="35"/>
      <c r="BG25" s="35"/>
      <c r="BH25" s="35"/>
      <c r="BI25" s="68"/>
      <c r="BK25" s="32"/>
      <c r="BL25" s="32"/>
      <c r="BM25" s="32"/>
      <c r="BN25" s="32"/>
      <c r="BO25" s="32"/>
      <c r="BP25" s="32"/>
      <c r="BQ25" s="32"/>
      <c r="BR25" s="32"/>
      <c r="BS25" s="32"/>
      <c r="BT25" s="32"/>
      <c r="BU25" s="32"/>
      <c r="BV25" s="32"/>
      <c r="BW25" s="32"/>
      <c r="BX25" s="32"/>
      <c r="BY25" s="32"/>
      <c r="BZ25" s="32"/>
      <c r="CA25" s="32"/>
    </row>
    <row r="26" spans="1:79" ht="11.25" customHeight="1" x14ac:dyDescent="0.15">
      <c r="A26" s="11"/>
      <c r="B26" s="162" t="s">
        <v>27</v>
      </c>
      <c r="C26" s="163"/>
      <c r="D26" s="164"/>
      <c r="E26" s="164"/>
      <c r="F26" s="164"/>
      <c r="G26" s="166" t="s">
        <v>61</v>
      </c>
      <c r="H26" s="164"/>
      <c r="I26" s="164"/>
      <c r="J26" s="168" t="s">
        <v>26</v>
      </c>
      <c r="K26" s="153" t="s">
        <v>30</v>
      </c>
      <c r="L26" s="154"/>
      <c r="M26" s="170" t="s">
        <v>62</v>
      </c>
      <c r="N26" s="171"/>
      <c r="O26" s="171"/>
      <c r="P26" s="172"/>
      <c r="Q26" s="11"/>
      <c r="R26" s="55"/>
      <c r="S26" s="158"/>
      <c r="T26" s="158"/>
      <c r="U26" s="158"/>
      <c r="V26" s="158"/>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53"/>
      <c r="BE26" s="53"/>
      <c r="BF26" s="53"/>
      <c r="BG26" s="53"/>
      <c r="BH26" s="53"/>
      <c r="BI26" s="54"/>
      <c r="BK26" s="32"/>
      <c r="BL26" s="32"/>
      <c r="BM26" s="32"/>
      <c r="BN26" s="32"/>
      <c r="BO26" s="32"/>
      <c r="BP26" s="32"/>
      <c r="BQ26" s="32"/>
      <c r="BR26" s="32"/>
      <c r="BS26" s="32"/>
      <c r="BT26" s="32"/>
      <c r="BU26" s="32"/>
      <c r="BV26" s="32"/>
      <c r="BW26" s="32"/>
      <c r="BX26" s="32"/>
      <c r="BY26" s="32"/>
      <c r="BZ26" s="32"/>
      <c r="CA26" s="32"/>
    </row>
    <row r="27" spans="1:79" ht="7.5" customHeight="1" x14ac:dyDescent="0.15">
      <c r="A27" s="11"/>
      <c r="B27" s="162"/>
      <c r="C27" s="163"/>
      <c r="D27" s="165"/>
      <c r="E27" s="165"/>
      <c r="F27" s="165"/>
      <c r="G27" s="167"/>
      <c r="H27" s="165"/>
      <c r="I27" s="165"/>
      <c r="J27" s="169"/>
      <c r="K27" s="153"/>
      <c r="L27" s="154"/>
      <c r="M27" s="173"/>
      <c r="N27" s="174"/>
      <c r="O27" s="174"/>
      <c r="P27" s="175"/>
      <c r="Q27" s="11"/>
      <c r="R27" s="52"/>
      <c r="S27" s="159"/>
      <c r="T27" s="159"/>
      <c r="U27" s="159"/>
      <c r="V27" s="159"/>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53"/>
      <c r="BE27" s="53"/>
      <c r="BF27" s="53"/>
      <c r="BG27" s="53"/>
      <c r="BH27" s="53"/>
      <c r="BI27" s="54"/>
      <c r="BK27" s="32"/>
      <c r="BL27" s="32"/>
      <c r="BM27" s="32"/>
      <c r="BN27" s="32"/>
      <c r="BO27" s="32"/>
      <c r="BP27" s="32"/>
      <c r="BQ27" s="32"/>
      <c r="BR27" s="32"/>
      <c r="BS27" s="32"/>
      <c r="BT27" s="32"/>
      <c r="BU27" s="32"/>
      <c r="BV27" s="32"/>
      <c r="BW27" s="32"/>
      <c r="BX27" s="32"/>
      <c r="BY27" s="32"/>
      <c r="BZ27" s="32"/>
      <c r="CA27" s="32"/>
    </row>
    <row r="28" spans="1:79" ht="9" customHeight="1" x14ac:dyDescent="0.15">
      <c r="A28" s="11"/>
      <c r="B28" s="148" t="s">
        <v>29</v>
      </c>
      <c r="C28" s="149"/>
      <c r="D28" s="150"/>
      <c r="E28" s="151"/>
      <c r="F28" s="151"/>
      <c r="G28" s="151"/>
      <c r="H28" s="151"/>
      <c r="I28" s="151"/>
      <c r="J28" s="152"/>
      <c r="K28" s="153" t="s">
        <v>31</v>
      </c>
      <c r="L28" s="154"/>
      <c r="M28" s="155"/>
      <c r="N28" s="156"/>
      <c r="O28" s="156"/>
      <c r="P28" s="157"/>
      <c r="Q28" s="11"/>
      <c r="R28" s="112" t="s">
        <v>36</v>
      </c>
      <c r="S28" s="112"/>
      <c r="T28" s="112"/>
      <c r="U28" s="112"/>
      <c r="V28" s="112"/>
      <c r="W28" s="115" t="s">
        <v>49</v>
      </c>
      <c r="X28" s="115"/>
      <c r="Y28" s="115"/>
      <c r="Z28" s="115"/>
      <c r="AA28" s="115"/>
      <c r="AB28" s="115"/>
      <c r="AC28" s="115"/>
      <c r="AD28" s="115"/>
      <c r="AE28" s="115"/>
      <c r="AF28" s="115"/>
      <c r="AG28" s="115"/>
      <c r="AH28" s="115"/>
      <c r="AI28" s="112" t="s">
        <v>37</v>
      </c>
      <c r="AJ28" s="112"/>
      <c r="AK28" s="112"/>
      <c r="AL28" s="112"/>
      <c r="AM28" s="112"/>
      <c r="AN28" s="112"/>
      <c r="AO28" s="112"/>
      <c r="AP28" s="112"/>
      <c r="AQ28" s="112"/>
      <c r="AR28" s="112"/>
      <c r="AS28" s="115" t="s">
        <v>49</v>
      </c>
      <c r="AT28" s="115"/>
      <c r="AU28" s="115"/>
      <c r="AV28" s="115"/>
      <c r="AW28" s="115"/>
      <c r="AX28" s="115"/>
      <c r="AY28" s="115"/>
      <c r="AZ28" s="115"/>
      <c r="BA28" s="115"/>
      <c r="BB28" s="115"/>
      <c r="BC28" s="115"/>
      <c r="BD28" s="115"/>
      <c r="BE28" s="115"/>
      <c r="BF28" s="115"/>
      <c r="BG28" s="115"/>
      <c r="BH28" s="115"/>
      <c r="BI28" s="115"/>
      <c r="BK28" s="32"/>
      <c r="BL28" s="32"/>
      <c r="BM28" s="32"/>
      <c r="BN28" s="32"/>
      <c r="BO28" s="32"/>
      <c r="BP28" s="32"/>
      <c r="BQ28" s="32"/>
      <c r="BR28" s="32"/>
      <c r="BS28" s="32"/>
      <c r="BT28" s="32"/>
      <c r="BU28" s="32"/>
      <c r="BV28" s="32"/>
      <c r="BW28" s="32"/>
      <c r="BX28" s="32"/>
      <c r="BY28" s="32"/>
      <c r="BZ28" s="32"/>
      <c r="CA28" s="32"/>
    </row>
    <row r="29" spans="1:79" ht="9" customHeight="1" x14ac:dyDescent="0.15">
      <c r="A29" s="11"/>
      <c r="B29" s="118" t="s">
        <v>28</v>
      </c>
      <c r="C29" s="119"/>
      <c r="D29" s="122"/>
      <c r="E29" s="123"/>
      <c r="F29" s="123"/>
      <c r="G29" s="123"/>
      <c r="H29" s="123"/>
      <c r="I29" s="123"/>
      <c r="J29" s="124"/>
      <c r="K29" s="153"/>
      <c r="L29" s="154"/>
      <c r="M29" s="155"/>
      <c r="N29" s="156"/>
      <c r="O29" s="156"/>
      <c r="P29" s="157"/>
      <c r="Q29" s="11"/>
      <c r="R29" s="113"/>
      <c r="S29" s="113"/>
      <c r="T29" s="113"/>
      <c r="U29" s="113"/>
      <c r="V29" s="113"/>
      <c r="W29" s="116"/>
      <c r="X29" s="116"/>
      <c r="Y29" s="116"/>
      <c r="Z29" s="116"/>
      <c r="AA29" s="116"/>
      <c r="AB29" s="116"/>
      <c r="AC29" s="116"/>
      <c r="AD29" s="116"/>
      <c r="AE29" s="116"/>
      <c r="AF29" s="116"/>
      <c r="AG29" s="116"/>
      <c r="AH29" s="116"/>
      <c r="AI29" s="113"/>
      <c r="AJ29" s="113"/>
      <c r="AK29" s="113"/>
      <c r="AL29" s="113"/>
      <c r="AM29" s="113"/>
      <c r="AN29" s="113"/>
      <c r="AO29" s="113"/>
      <c r="AP29" s="113"/>
      <c r="AQ29" s="113"/>
      <c r="AR29" s="113"/>
      <c r="AS29" s="116"/>
      <c r="AT29" s="116"/>
      <c r="AU29" s="116"/>
      <c r="AV29" s="116"/>
      <c r="AW29" s="116"/>
      <c r="AX29" s="116"/>
      <c r="AY29" s="116"/>
      <c r="AZ29" s="116"/>
      <c r="BA29" s="116"/>
      <c r="BB29" s="116"/>
      <c r="BC29" s="116"/>
      <c r="BD29" s="116"/>
      <c r="BE29" s="116"/>
      <c r="BF29" s="116"/>
      <c r="BG29" s="116"/>
      <c r="BH29" s="116"/>
      <c r="BI29" s="116"/>
      <c r="BK29" s="32"/>
      <c r="BL29" s="32"/>
      <c r="BM29" s="32"/>
      <c r="BN29" s="32"/>
      <c r="BO29" s="32"/>
      <c r="BP29" s="32"/>
      <c r="BQ29" s="32"/>
      <c r="BR29" s="32"/>
      <c r="BS29" s="32"/>
      <c r="BT29" s="32"/>
      <c r="BU29" s="32"/>
      <c r="BV29" s="32"/>
      <c r="BW29" s="32"/>
      <c r="BX29" s="32"/>
      <c r="BY29" s="32"/>
      <c r="BZ29" s="32"/>
      <c r="CA29" s="32"/>
    </row>
    <row r="30" spans="1:79" ht="9" customHeight="1" x14ac:dyDescent="0.15">
      <c r="A30" s="11"/>
      <c r="B30" s="120"/>
      <c r="C30" s="121"/>
      <c r="D30" s="125"/>
      <c r="E30" s="126"/>
      <c r="F30" s="126"/>
      <c r="G30" s="126"/>
      <c r="H30" s="126"/>
      <c r="I30" s="126"/>
      <c r="J30" s="127"/>
      <c r="K30" s="153"/>
      <c r="L30" s="154"/>
      <c r="M30" s="155"/>
      <c r="N30" s="156"/>
      <c r="O30" s="156"/>
      <c r="P30" s="157"/>
      <c r="Q30" s="11"/>
      <c r="R30" s="114"/>
      <c r="S30" s="114"/>
      <c r="T30" s="114"/>
      <c r="U30" s="114"/>
      <c r="V30" s="114"/>
      <c r="W30" s="117"/>
      <c r="X30" s="117"/>
      <c r="Y30" s="117"/>
      <c r="Z30" s="117"/>
      <c r="AA30" s="117"/>
      <c r="AB30" s="117"/>
      <c r="AC30" s="117"/>
      <c r="AD30" s="117"/>
      <c r="AE30" s="117"/>
      <c r="AF30" s="117"/>
      <c r="AG30" s="117"/>
      <c r="AH30" s="117"/>
      <c r="AI30" s="114"/>
      <c r="AJ30" s="114"/>
      <c r="AK30" s="114"/>
      <c r="AL30" s="114"/>
      <c r="AM30" s="114"/>
      <c r="AN30" s="114"/>
      <c r="AO30" s="114"/>
      <c r="AP30" s="114"/>
      <c r="AQ30" s="114"/>
      <c r="AR30" s="114"/>
      <c r="AS30" s="117"/>
      <c r="AT30" s="117"/>
      <c r="AU30" s="117"/>
      <c r="AV30" s="117"/>
      <c r="AW30" s="117"/>
      <c r="AX30" s="117"/>
      <c r="AY30" s="117"/>
      <c r="AZ30" s="117"/>
      <c r="BA30" s="117"/>
      <c r="BB30" s="117"/>
      <c r="BC30" s="117"/>
      <c r="BD30" s="117"/>
      <c r="BE30" s="117"/>
      <c r="BF30" s="117"/>
      <c r="BG30" s="117"/>
      <c r="BH30" s="117"/>
      <c r="BI30" s="117"/>
      <c r="BK30" s="32"/>
      <c r="BL30" s="32"/>
      <c r="BM30" s="32"/>
      <c r="BN30" s="32"/>
      <c r="BO30" s="32"/>
      <c r="BP30" s="32"/>
      <c r="BQ30" s="32"/>
      <c r="BR30" s="32"/>
      <c r="BS30" s="32"/>
      <c r="BT30" s="32"/>
      <c r="BU30" s="32"/>
      <c r="BV30" s="32"/>
      <c r="BW30" s="32"/>
      <c r="BX30" s="32"/>
      <c r="BY30" s="32"/>
      <c r="BZ30" s="32"/>
      <c r="CA30" s="32"/>
    </row>
    <row r="31" spans="1:79" ht="12.75" customHeight="1" x14ac:dyDescent="0.15">
      <c r="BK31" s="32"/>
      <c r="BL31" s="32"/>
      <c r="BM31" s="32"/>
      <c r="BN31" s="32"/>
      <c r="BO31" s="32"/>
      <c r="BP31" s="32"/>
      <c r="BQ31" s="32"/>
      <c r="BR31" s="32"/>
      <c r="BS31" s="32"/>
      <c r="BT31" s="32"/>
      <c r="BU31" s="32"/>
      <c r="BV31" s="32"/>
      <c r="BW31" s="32"/>
      <c r="BX31" s="32"/>
      <c r="BY31" s="32"/>
      <c r="BZ31" s="32"/>
      <c r="CA31" s="32"/>
    </row>
    <row r="32" spans="1:79" ht="12.75" customHeight="1" x14ac:dyDescent="0.15">
      <c r="B32" s="128" t="s">
        <v>19</v>
      </c>
      <c r="C32" s="129"/>
      <c r="D32" s="129" t="s">
        <v>20</v>
      </c>
      <c r="E32" s="132"/>
      <c r="F32" s="134" t="s">
        <v>21</v>
      </c>
      <c r="G32" s="135"/>
      <c r="H32" s="135"/>
      <c r="I32" s="135"/>
      <c r="J32" s="135"/>
      <c r="K32" s="135"/>
      <c r="L32" s="135"/>
      <c r="M32" s="135"/>
      <c r="N32" s="135"/>
      <c r="O32" s="135"/>
      <c r="P32" s="136"/>
      <c r="Q32" s="140" t="s">
        <v>22</v>
      </c>
      <c r="R32" s="108"/>
      <c r="S32" s="108"/>
      <c r="T32" s="108"/>
      <c r="U32" s="108"/>
      <c r="V32" s="109"/>
      <c r="W32" s="142" t="s">
        <v>24</v>
      </c>
      <c r="X32" s="143"/>
      <c r="Y32" s="144"/>
      <c r="Z32" s="140" t="s">
        <v>23</v>
      </c>
      <c r="AA32" s="108"/>
      <c r="AB32" s="108"/>
      <c r="AC32" s="108"/>
      <c r="AD32" s="108"/>
      <c r="AE32" s="108"/>
      <c r="AF32" s="108"/>
      <c r="AG32" s="108"/>
      <c r="AH32" s="109"/>
      <c r="AI32" s="108" t="s">
        <v>25</v>
      </c>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9"/>
      <c r="BK32" s="32"/>
      <c r="BL32" s="32"/>
      <c r="BM32" s="32"/>
      <c r="BN32" s="32"/>
      <c r="BO32" s="32"/>
      <c r="BP32" s="32"/>
      <c r="BQ32" s="32"/>
      <c r="BR32" s="32"/>
      <c r="BS32" s="4"/>
      <c r="BT32" s="4"/>
      <c r="BU32" s="4"/>
      <c r="BV32" s="4"/>
      <c r="BW32" s="4"/>
      <c r="BX32" s="4"/>
      <c r="BY32" s="4"/>
      <c r="BZ32" s="4"/>
      <c r="CA32" s="4"/>
    </row>
    <row r="33" spans="2:79" ht="12.75" customHeight="1" x14ac:dyDescent="0.15">
      <c r="B33" s="130"/>
      <c r="C33" s="131"/>
      <c r="D33" s="131"/>
      <c r="E33" s="133"/>
      <c r="F33" s="137"/>
      <c r="G33" s="138"/>
      <c r="H33" s="138"/>
      <c r="I33" s="138"/>
      <c r="J33" s="138"/>
      <c r="K33" s="138"/>
      <c r="L33" s="138"/>
      <c r="M33" s="138"/>
      <c r="N33" s="138"/>
      <c r="O33" s="138"/>
      <c r="P33" s="139"/>
      <c r="Q33" s="141"/>
      <c r="R33" s="110"/>
      <c r="S33" s="110"/>
      <c r="T33" s="110"/>
      <c r="U33" s="110"/>
      <c r="V33" s="111"/>
      <c r="W33" s="145"/>
      <c r="X33" s="146"/>
      <c r="Y33" s="147"/>
      <c r="Z33" s="141"/>
      <c r="AA33" s="110"/>
      <c r="AB33" s="110"/>
      <c r="AC33" s="110"/>
      <c r="AD33" s="110"/>
      <c r="AE33" s="110"/>
      <c r="AF33" s="110"/>
      <c r="AG33" s="110"/>
      <c r="AH33" s="111"/>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1"/>
    </row>
    <row r="34" spans="2:79" ht="12.75" customHeight="1" x14ac:dyDescent="0.15">
      <c r="B34" s="86"/>
      <c r="C34" s="87"/>
      <c r="D34" s="88"/>
      <c r="E34" s="89"/>
      <c r="F34" s="90" t="s">
        <v>72</v>
      </c>
      <c r="G34" s="91"/>
      <c r="H34" s="91"/>
      <c r="I34" s="91"/>
      <c r="J34" s="91"/>
      <c r="K34" s="91"/>
      <c r="L34" s="91"/>
      <c r="M34" s="91"/>
      <c r="N34" s="91"/>
      <c r="O34" s="91"/>
      <c r="P34" s="92"/>
      <c r="Q34" s="93">
        <v>1</v>
      </c>
      <c r="R34" s="94"/>
      <c r="S34" s="94"/>
      <c r="T34" s="94"/>
      <c r="U34" s="94"/>
      <c r="V34" s="95"/>
      <c r="W34" s="99" t="s">
        <v>73</v>
      </c>
      <c r="X34" s="100"/>
      <c r="Y34" s="101"/>
      <c r="Z34" s="102">
        <v>100000</v>
      </c>
      <c r="AA34" s="103"/>
      <c r="AB34" s="103"/>
      <c r="AC34" s="103"/>
      <c r="AD34" s="103"/>
      <c r="AE34" s="103"/>
      <c r="AF34" s="103"/>
      <c r="AG34" s="103"/>
      <c r="AH34" s="104"/>
      <c r="AI34" s="80">
        <f>ROUNDDOWN(Q34*Z34,0)</f>
        <v>100000</v>
      </c>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2"/>
      <c r="BK34" s="39"/>
      <c r="BL34" s="39"/>
      <c r="BM34" s="39"/>
      <c r="BN34" s="39"/>
      <c r="BO34" s="39"/>
      <c r="BP34" s="39"/>
      <c r="BQ34" s="39"/>
      <c r="BR34" s="39"/>
      <c r="BS34" s="8"/>
      <c r="BT34" s="4"/>
      <c r="BU34" s="32"/>
      <c r="BV34" s="32"/>
      <c r="BW34" s="32"/>
      <c r="BX34" s="32"/>
      <c r="BY34" s="32"/>
      <c r="BZ34" s="32"/>
      <c r="CA34" s="32"/>
    </row>
    <row r="35" spans="2:79" ht="12.75" customHeight="1" x14ac:dyDescent="0.15">
      <c r="B35" s="86"/>
      <c r="C35" s="87"/>
      <c r="D35" s="88"/>
      <c r="E35" s="89"/>
      <c r="F35" s="90"/>
      <c r="G35" s="91"/>
      <c r="H35" s="91"/>
      <c r="I35" s="91"/>
      <c r="J35" s="91"/>
      <c r="K35" s="91"/>
      <c r="L35" s="91"/>
      <c r="M35" s="91"/>
      <c r="N35" s="91"/>
      <c r="O35" s="91"/>
      <c r="P35" s="92"/>
      <c r="Q35" s="96"/>
      <c r="R35" s="97"/>
      <c r="S35" s="97"/>
      <c r="T35" s="97"/>
      <c r="U35" s="97"/>
      <c r="V35" s="98"/>
      <c r="W35" s="99"/>
      <c r="X35" s="100"/>
      <c r="Y35" s="101"/>
      <c r="Z35" s="105"/>
      <c r="AA35" s="106"/>
      <c r="AB35" s="106"/>
      <c r="AC35" s="106"/>
      <c r="AD35" s="106"/>
      <c r="AE35" s="106"/>
      <c r="AF35" s="106"/>
      <c r="AG35" s="106"/>
      <c r="AH35" s="107"/>
      <c r="AI35" s="83"/>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5"/>
      <c r="BK35" s="39"/>
      <c r="BL35" s="39"/>
      <c r="BM35" s="39"/>
      <c r="BN35" s="39"/>
      <c r="BO35" s="39"/>
      <c r="BP35" s="39"/>
      <c r="BQ35" s="39"/>
      <c r="BR35" s="39"/>
      <c r="BS35" s="4"/>
      <c r="BT35" s="4"/>
      <c r="BU35" s="32"/>
      <c r="BV35" s="32"/>
      <c r="BW35" s="32"/>
      <c r="BX35" s="32"/>
      <c r="BY35" s="32"/>
      <c r="BZ35" s="32"/>
      <c r="CA35" s="32"/>
    </row>
    <row r="36" spans="2:79" ht="12.75" customHeight="1" x14ac:dyDescent="0.15">
      <c r="B36" s="86"/>
      <c r="C36" s="87"/>
      <c r="D36" s="88"/>
      <c r="E36" s="89"/>
      <c r="F36" s="90"/>
      <c r="G36" s="91"/>
      <c r="H36" s="91"/>
      <c r="I36" s="91"/>
      <c r="J36" s="91"/>
      <c r="K36" s="91"/>
      <c r="L36" s="91"/>
      <c r="M36" s="91"/>
      <c r="N36" s="91"/>
      <c r="O36" s="91"/>
      <c r="P36" s="92"/>
      <c r="Q36" s="93"/>
      <c r="R36" s="94"/>
      <c r="S36" s="94"/>
      <c r="T36" s="94"/>
      <c r="U36" s="94"/>
      <c r="V36" s="95"/>
      <c r="W36" s="99"/>
      <c r="X36" s="100"/>
      <c r="Y36" s="101"/>
      <c r="Z36" s="102"/>
      <c r="AA36" s="103"/>
      <c r="AB36" s="103"/>
      <c r="AC36" s="103"/>
      <c r="AD36" s="103"/>
      <c r="AE36" s="103"/>
      <c r="AF36" s="103"/>
      <c r="AG36" s="103"/>
      <c r="AH36" s="104"/>
      <c r="AI36" s="80">
        <f>ROUNDDOWN(Q36*Z36,0)</f>
        <v>0</v>
      </c>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2"/>
      <c r="BK36" s="39"/>
      <c r="BL36" s="39"/>
      <c r="BM36" s="39"/>
      <c r="BN36" s="39"/>
      <c r="BO36" s="39"/>
      <c r="BP36" s="39"/>
      <c r="BQ36" s="39"/>
      <c r="BR36" s="39"/>
      <c r="BS36" s="5"/>
      <c r="BT36" s="4"/>
      <c r="BU36" s="32"/>
      <c r="BV36" s="32"/>
      <c r="BW36" s="32"/>
      <c r="BX36" s="32"/>
      <c r="BY36" s="32"/>
      <c r="BZ36" s="32"/>
      <c r="CA36" s="32"/>
    </row>
    <row r="37" spans="2:79" ht="12.75" customHeight="1" x14ac:dyDescent="0.15">
      <c r="B37" s="86"/>
      <c r="C37" s="87"/>
      <c r="D37" s="88"/>
      <c r="E37" s="89"/>
      <c r="F37" s="90"/>
      <c r="G37" s="91"/>
      <c r="H37" s="91"/>
      <c r="I37" s="91"/>
      <c r="J37" s="91"/>
      <c r="K37" s="91"/>
      <c r="L37" s="91"/>
      <c r="M37" s="91"/>
      <c r="N37" s="91"/>
      <c r="O37" s="91"/>
      <c r="P37" s="92"/>
      <c r="Q37" s="96"/>
      <c r="R37" s="97"/>
      <c r="S37" s="97"/>
      <c r="T37" s="97"/>
      <c r="U37" s="97"/>
      <c r="V37" s="98"/>
      <c r="W37" s="99"/>
      <c r="X37" s="100"/>
      <c r="Y37" s="101"/>
      <c r="Z37" s="105"/>
      <c r="AA37" s="106"/>
      <c r="AB37" s="106"/>
      <c r="AC37" s="106"/>
      <c r="AD37" s="106"/>
      <c r="AE37" s="106"/>
      <c r="AF37" s="106"/>
      <c r="AG37" s="106"/>
      <c r="AH37" s="107"/>
      <c r="AI37" s="83"/>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5"/>
      <c r="BK37" s="39"/>
      <c r="BL37" s="39"/>
      <c r="BM37" s="39"/>
      <c r="BN37" s="39"/>
      <c r="BO37" s="39"/>
      <c r="BP37" s="39"/>
      <c r="BQ37" s="39"/>
      <c r="BR37" s="39"/>
      <c r="BS37" s="4"/>
      <c r="BT37" s="4"/>
      <c r="BU37" s="32"/>
      <c r="BV37" s="32"/>
      <c r="BW37" s="32"/>
      <c r="BX37" s="32"/>
      <c r="BY37" s="32"/>
      <c r="BZ37" s="32"/>
      <c r="CA37" s="32"/>
    </row>
    <row r="38" spans="2:79" ht="12.75" customHeight="1" x14ac:dyDescent="0.15">
      <c r="B38" s="86"/>
      <c r="C38" s="87"/>
      <c r="D38" s="88"/>
      <c r="E38" s="89"/>
      <c r="F38" s="90"/>
      <c r="G38" s="91"/>
      <c r="H38" s="91"/>
      <c r="I38" s="91"/>
      <c r="J38" s="91"/>
      <c r="K38" s="91"/>
      <c r="L38" s="91"/>
      <c r="M38" s="91"/>
      <c r="N38" s="91"/>
      <c r="O38" s="91"/>
      <c r="P38" s="92"/>
      <c r="Q38" s="93"/>
      <c r="R38" s="94"/>
      <c r="S38" s="94"/>
      <c r="T38" s="94"/>
      <c r="U38" s="94"/>
      <c r="V38" s="95"/>
      <c r="W38" s="99"/>
      <c r="X38" s="100"/>
      <c r="Y38" s="101"/>
      <c r="Z38" s="102"/>
      <c r="AA38" s="103"/>
      <c r="AB38" s="103"/>
      <c r="AC38" s="103"/>
      <c r="AD38" s="103"/>
      <c r="AE38" s="103"/>
      <c r="AF38" s="103"/>
      <c r="AG38" s="103"/>
      <c r="AH38" s="104"/>
      <c r="AI38" s="80">
        <f>ROUNDDOWN(Q38*Z38,0)</f>
        <v>0</v>
      </c>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2"/>
      <c r="BK38" s="39"/>
      <c r="BL38" s="39"/>
      <c r="BM38" s="39"/>
      <c r="BN38" s="39"/>
      <c r="BO38" s="39"/>
      <c r="BP38" s="39"/>
      <c r="BQ38" s="39"/>
      <c r="BR38" s="39"/>
      <c r="BS38" s="4"/>
      <c r="BT38" s="4"/>
      <c r="BU38" s="32"/>
      <c r="BV38" s="32"/>
      <c r="BW38" s="32"/>
      <c r="BX38" s="32"/>
      <c r="BY38" s="32"/>
      <c r="BZ38" s="32"/>
      <c r="CA38" s="32"/>
    </row>
    <row r="39" spans="2:79" ht="12.75" customHeight="1" x14ac:dyDescent="0.15">
      <c r="B39" s="86"/>
      <c r="C39" s="87"/>
      <c r="D39" s="88"/>
      <c r="E39" s="89"/>
      <c r="F39" s="90"/>
      <c r="G39" s="91"/>
      <c r="H39" s="91"/>
      <c r="I39" s="91"/>
      <c r="J39" s="91"/>
      <c r="K39" s="91"/>
      <c r="L39" s="91"/>
      <c r="M39" s="91"/>
      <c r="N39" s="91"/>
      <c r="O39" s="91"/>
      <c r="P39" s="92"/>
      <c r="Q39" s="96"/>
      <c r="R39" s="97"/>
      <c r="S39" s="97"/>
      <c r="T39" s="97"/>
      <c r="U39" s="97"/>
      <c r="V39" s="98"/>
      <c r="W39" s="99"/>
      <c r="X39" s="100"/>
      <c r="Y39" s="101"/>
      <c r="Z39" s="105"/>
      <c r="AA39" s="106"/>
      <c r="AB39" s="106"/>
      <c r="AC39" s="106"/>
      <c r="AD39" s="106"/>
      <c r="AE39" s="106"/>
      <c r="AF39" s="106"/>
      <c r="AG39" s="106"/>
      <c r="AH39" s="107"/>
      <c r="AI39" s="83"/>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5"/>
      <c r="BK39" s="39"/>
      <c r="BL39" s="39"/>
      <c r="BM39" s="39"/>
      <c r="BN39" s="39"/>
      <c r="BO39" s="39"/>
      <c r="BP39" s="39"/>
      <c r="BQ39" s="39"/>
      <c r="BR39" s="39"/>
      <c r="BS39" s="4"/>
      <c r="BT39" s="4"/>
      <c r="BU39" s="32"/>
      <c r="BV39" s="32"/>
      <c r="BW39" s="32"/>
      <c r="BX39" s="32"/>
      <c r="BY39" s="32"/>
      <c r="BZ39" s="32"/>
      <c r="CA39" s="32"/>
    </row>
    <row r="40" spans="2:79" ht="12.75" customHeight="1" x14ac:dyDescent="0.15">
      <c r="B40" s="86"/>
      <c r="C40" s="87"/>
      <c r="D40" s="88"/>
      <c r="E40" s="89"/>
      <c r="F40" s="90"/>
      <c r="G40" s="91"/>
      <c r="H40" s="91"/>
      <c r="I40" s="91"/>
      <c r="J40" s="91"/>
      <c r="K40" s="91"/>
      <c r="L40" s="91"/>
      <c r="M40" s="91"/>
      <c r="N40" s="91"/>
      <c r="O40" s="91"/>
      <c r="P40" s="92"/>
      <c r="Q40" s="93"/>
      <c r="R40" s="94"/>
      <c r="S40" s="94"/>
      <c r="T40" s="94"/>
      <c r="U40" s="94"/>
      <c r="V40" s="95"/>
      <c r="W40" s="99"/>
      <c r="X40" s="100"/>
      <c r="Y40" s="101"/>
      <c r="Z40" s="102"/>
      <c r="AA40" s="103"/>
      <c r="AB40" s="103"/>
      <c r="AC40" s="103"/>
      <c r="AD40" s="103"/>
      <c r="AE40" s="103"/>
      <c r="AF40" s="103"/>
      <c r="AG40" s="103"/>
      <c r="AH40" s="104"/>
      <c r="AI40" s="80">
        <f>ROUNDDOWN(Q40*Z40,0)</f>
        <v>0</v>
      </c>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2"/>
    </row>
    <row r="41" spans="2:79" ht="12.75" customHeight="1" x14ac:dyDescent="0.15">
      <c r="B41" s="86"/>
      <c r="C41" s="87"/>
      <c r="D41" s="88"/>
      <c r="E41" s="89"/>
      <c r="F41" s="90"/>
      <c r="G41" s="91"/>
      <c r="H41" s="91"/>
      <c r="I41" s="91"/>
      <c r="J41" s="91"/>
      <c r="K41" s="91"/>
      <c r="L41" s="91"/>
      <c r="M41" s="91"/>
      <c r="N41" s="91"/>
      <c r="O41" s="91"/>
      <c r="P41" s="92"/>
      <c r="Q41" s="96"/>
      <c r="R41" s="97"/>
      <c r="S41" s="97"/>
      <c r="T41" s="97"/>
      <c r="U41" s="97"/>
      <c r="V41" s="98"/>
      <c r="W41" s="99"/>
      <c r="X41" s="100"/>
      <c r="Y41" s="101"/>
      <c r="Z41" s="105"/>
      <c r="AA41" s="106"/>
      <c r="AB41" s="106"/>
      <c r="AC41" s="106"/>
      <c r="AD41" s="106"/>
      <c r="AE41" s="106"/>
      <c r="AF41" s="106"/>
      <c r="AG41" s="106"/>
      <c r="AH41" s="107"/>
      <c r="AI41" s="83"/>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5"/>
    </row>
    <row r="42" spans="2:79" ht="12.75" customHeight="1" x14ac:dyDescent="0.15">
      <c r="B42" s="86"/>
      <c r="C42" s="87"/>
      <c r="D42" s="88"/>
      <c r="E42" s="89"/>
      <c r="F42" s="90"/>
      <c r="G42" s="91"/>
      <c r="H42" s="91"/>
      <c r="I42" s="91"/>
      <c r="J42" s="91"/>
      <c r="K42" s="91"/>
      <c r="L42" s="91"/>
      <c r="M42" s="91"/>
      <c r="N42" s="91"/>
      <c r="O42" s="91"/>
      <c r="P42" s="92"/>
      <c r="Q42" s="93"/>
      <c r="R42" s="94"/>
      <c r="S42" s="94"/>
      <c r="T42" s="94"/>
      <c r="U42" s="94"/>
      <c r="V42" s="95"/>
      <c r="W42" s="99"/>
      <c r="X42" s="100"/>
      <c r="Y42" s="101"/>
      <c r="Z42" s="102"/>
      <c r="AA42" s="103"/>
      <c r="AB42" s="103"/>
      <c r="AC42" s="103"/>
      <c r="AD42" s="103"/>
      <c r="AE42" s="103"/>
      <c r="AF42" s="103"/>
      <c r="AG42" s="103"/>
      <c r="AH42" s="104"/>
      <c r="AI42" s="80">
        <f t="shared" ref="AI42" si="0">ROUNDDOWN(Q42*Z42,0)</f>
        <v>0</v>
      </c>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2"/>
    </row>
    <row r="43" spans="2:79" ht="12.75" customHeight="1" x14ac:dyDescent="0.15">
      <c r="B43" s="86"/>
      <c r="C43" s="87"/>
      <c r="D43" s="88"/>
      <c r="E43" s="89"/>
      <c r="F43" s="90"/>
      <c r="G43" s="91"/>
      <c r="H43" s="91"/>
      <c r="I43" s="91"/>
      <c r="J43" s="91"/>
      <c r="K43" s="91"/>
      <c r="L43" s="91"/>
      <c r="M43" s="91"/>
      <c r="N43" s="91"/>
      <c r="O43" s="91"/>
      <c r="P43" s="92"/>
      <c r="Q43" s="96"/>
      <c r="R43" s="97"/>
      <c r="S43" s="97"/>
      <c r="T43" s="97"/>
      <c r="U43" s="97"/>
      <c r="V43" s="98"/>
      <c r="W43" s="99"/>
      <c r="X43" s="100"/>
      <c r="Y43" s="101"/>
      <c r="Z43" s="105"/>
      <c r="AA43" s="106"/>
      <c r="AB43" s="106"/>
      <c r="AC43" s="106"/>
      <c r="AD43" s="106"/>
      <c r="AE43" s="106"/>
      <c r="AF43" s="106"/>
      <c r="AG43" s="106"/>
      <c r="AH43" s="107"/>
      <c r="AI43" s="83"/>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5"/>
    </row>
    <row r="44" spans="2:79" ht="12.75" customHeight="1" x14ac:dyDescent="0.15">
      <c r="B44" s="86"/>
      <c r="C44" s="87"/>
      <c r="D44" s="88"/>
      <c r="E44" s="89"/>
      <c r="F44" s="90"/>
      <c r="G44" s="91"/>
      <c r="H44" s="91"/>
      <c r="I44" s="91"/>
      <c r="J44" s="91"/>
      <c r="K44" s="91"/>
      <c r="L44" s="91"/>
      <c r="M44" s="91"/>
      <c r="N44" s="91"/>
      <c r="O44" s="91"/>
      <c r="P44" s="92"/>
      <c r="Q44" s="93"/>
      <c r="R44" s="94"/>
      <c r="S44" s="94"/>
      <c r="T44" s="94"/>
      <c r="U44" s="94"/>
      <c r="V44" s="95"/>
      <c r="W44" s="99"/>
      <c r="X44" s="100"/>
      <c r="Y44" s="101"/>
      <c r="Z44" s="102"/>
      <c r="AA44" s="103"/>
      <c r="AB44" s="103"/>
      <c r="AC44" s="103"/>
      <c r="AD44" s="103"/>
      <c r="AE44" s="103"/>
      <c r="AF44" s="103"/>
      <c r="AG44" s="103"/>
      <c r="AH44" s="104"/>
      <c r="AI44" s="80">
        <f t="shared" ref="AI44" si="1">ROUNDDOWN(Q44*Z44,0)</f>
        <v>0</v>
      </c>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2"/>
    </row>
    <row r="45" spans="2:79" ht="12.75" customHeight="1" x14ac:dyDescent="0.15">
      <c r="B45" s="86"/>
      <c r="C45" s="87"/>
      <c r="D45" s="88"/>
      <c r="E45" s="89"/>
      <c r="F45" s="90"/>
      <c r="G45" s="91"/>
      <c r="H45" s="91"/>
      <c r="I45" s="91"/>
      <c r="J45" s="91"/>
      <c r="K45" s="91"/>
      <c r="L45" s="91"/>
      <c r="M45" s="91"/>
      <c r="N45" s="91"/>
      <c r="O45" s="91"/>
      <c r="P45" s="92"/>
      <c r="Q45" s="96"/>
      <c r="R45" s="97"/>
      <c r="S45" s="97"/>
      <c r="T45" s="97"/>
      <c r="U45" s="97"/>
      <c r="V45" s="98"/>
      <c r="W45" s="99"/>
      <c r="X45" s="100"/>
      <c r="Y45" s="101"/>
      <c r="Z45" s="105"/>
      <c r="AA45" s="106"/>
      <c r="AB45" s="106"/>
      <c r="AC45" s="106"/>
      <c r="AD45" s="106"/>
      <c r="AE45" s="106"/>
      <c r="AF45" s="106"/>
      <c r="AG45" s="106"/>
      <c r="AH45" s="107"/>
      <c r="AI45" s="83"/>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5"/>
      <c r="BI45" s="4"/>
      <c r="BJ45" s="4"/>
      <c r="BK45" s="4"/>
      <c r="BL45" s="4"/>
      <c r="BM45" s="4"/>
      <c r="BN45" s="4"/>
      <c r="BO45" s="4"/>
      <c r="BP45" s="4"/>
      <c r="BQ45" s="4"/>
      <c r="BR45" s="4"/>
      <c r="BS45" s="4"/>
      <c r="BT45" s="4"/>
      <c r="BU45" s="4"/>
      <c r="BV45" s="4"/>
      <c r="BW45" s="4"/>
      <c r="BX45" s="4"/>
      <c r="BY45" s="4"/>
      <c r="BZ45" s="4"/>
      <c r="CA45" s="4"/>
    </row>
    <row r="46" spans="2:79" ht="12.75" customHeight="1" x14ac:dyDescent="0.15">
      <c r="B46" s="86"/>
      <c r="C46" s="87"/>
      <c r="D46" s="88"/>
      <c r="E46" s="89"/>
      <c r="F46" s="90"/>
      <c r="G46" s="91"/>
      <c r="H46" s="91"/>
      <c r="I46" s="91"/>
      <c r="J46" s="91"/>
      <c r="K46" s="91"/>
      <c r="L46" s="91"/>
      <c r="M46" s="91"/>
      <c r="N46" s="91"/>
      <c r="O46" s="91"/>
      <c r="P46" s="92"/>
      <c r="Q46" s="93"/>
      <c r="R46" s="94"/>
      <c r="S46" s="94"/>
      <c r="T46" s="94"/>
      <c r="U46" s="94"/>
      <c r="V46" s="95"/>
      <c r="W46" s="99"/>
      <c r="X46" s="100"/>
      <c r="Y46" s="101"/>
      <c r="Z46" s="102"/>
      <c r="AA46" s="103"/>
      <c r="AB46" s="103"/>
      <c r="AC46" s="103"/>
      <c r="AD46" s="103"/>
      <c r="AE46" s="103"/>
      <c r="AF46" s="103"/>
      <c r="AG46" s="103"/>
      <c r="AH46" s="104"/>
      <c r="AI46" s="80">
        <f t="shared" ref="AI46" si="2">ROUNDDOWN(Q46*Z46,0)</f>
        <v>0</v>
      </c>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2"/>
      <c r="BI46" s="4"/>
      <c r="BJ46" s="4"/>
      <c r="BK46" s="4"/>
      <c r="BL46" s="4"/>
      <c r="BM46" s="4"/>
      <c r="BN46" s="4"/>
      <c r="BO46" s="4"/>
      <c r="BP46" s="4"/>
      <c r="BQ46" s="4"/>
      <c r="BR46" s="4"/>
      <c r="BS46" s="4"/>
      <c r="BT46" s="4"/>
      <c r="BU46" s="4"/>
      <c r="BV46" s="4"/>
      <c r="BW46" s="4"/>
      <c r="BX46" s="4"/>
      <c r="BY46" s="4"/>
      <c r="BZ46" s="4"/>
      <c r="CA46" s="4"/>
    </row>
    <row r="47" spans="2:79" ht="12.75" customHeight="1" x14ac:dyDescent="0.15">
      <c r="B47" s="86"/>
      <c r="C47" s="87"/>
      <c r="D47" s="88"/>
      <c r="E47" s="89"/>
      <c r="F47" s="90"/>
      <c r="G47" s="91"/>
      <c r="H47" s="91"/>
      <c r="I47" s="91"/>
      <c r="J47" s="91"/>
      <c r="K47" s="91"/>
      <c r="L47" s="91"/>
      <c r="M47" s="91"/>
      <c r="N47" s="91"/>
      <c r="O47" s="91"/>
      <c r="P47" s="92"/>
      <c r="Q47" s="96"/>
      <c r="R47" s="97"/>
      <c r="S47" s="97"/>
      <c r="T47" s="97"/>
      <c r="U47" s="97"/>
      <c r="V47" s="98"/>
      <c r="W47" s="99"/>
      <c r="X47" s="100"/>
      <c r="Y47" s="101"/>
      <c r="Z47" s="105"/>
      <c r="AA47" s="106"/>
      <c r="AB47" s="106"/>
      <c r="AC47" s="106"/>
      <c r="AD47" s="106"/>
      <c r="AE47" s="106"/>
      <c r="AF47" s="106"/>
      <c r="AG47" s="106"/>
      <c r="AH47" s="107"/>
      <c r="AI47" s="83"/>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5"/>
      <c r="BI47" s="4"/>
    </row>
    <row r="48" spans="2:79" ht="26.25" customHeight="1" x14ac:dyDescent="0.15">
      <c r="Z48" s="74" t="s">
        <v>41</v>
      </c>
      <c r="AA48" s="75"/>
      <c r="AB48" s="75"/>
      <c r="AC48" s="75"/>
      <c r="AD48" s="75"/>
      <c r="AE48" s="75"/>
      <c r="AF48" s="75"/>
      <c r="AG48" s="75"/>
      <c r="AH48" s="76"/>
      <c r="AI48" s="77">
        <f>SUM(AI34:BG47)</f>
        <v>100000</v>
      </c>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9"/>
      <c r="BI48" s="4"/>
    </row>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sheetData>
  <mergeCells count="128">
    <mergeCell ref="V1:AQ2"/>
    <mergeCell ref="B2:O2"/>
    <mergeCell ref="P2:R2"/>
    <mergeCell ref="V3:X5"/>
    <mergeCell ref="Y3:AA5"/>
    <mergeCell ref="AB3:AD5"/>
    <mergeCell ref="AE3:AG5"/>
    <mergeCell ref="AH3:AJ5"/>
    <mergeCell ref="AK3:AP5"/>
    <mergeCell ref="AQ3:AR5"/>
    <mergeCell ref="G4:P4"/>
    <mergeCell ref="B6:C9"/>
    <mergeCell ref="D6:P7"/>
    <mergeCell ref="BK6:BR6"/>
    <mergeCell ref="BS6:CA6"/>
    <mergeCell ref="BK7:BR8"/>
    <mergeCell ref="BS7:CA8"/>
    <mergeCell ref="D8:P9"/>
    <mergeCell ref="BK9:BN10"/>
    <mergeCell ref="BO9:BO10"/>
    <mergeCell ref="BP9:BQ10"/>
    <mergeCell ref="BR9:BR10"/>
    <mergeCell ref="BS9:CA10"/>
    <mergeCell ref="B11:F12"/>
    <mergeCell ref="G11:P12"/>
    <mergeCell ref="BK11:BN11"/>
    <mergeCell ref="BO11:BQ11"/>
    <mergeCell ref="BS11:CA11"/>
    <mergeCell ref="BK12:BR14"/>
    <mergeCell ref="BS12:CA14"/>
    <mergeCell ref="B19:F21"/>
    <mergeCell ref="G19:P21"/>
    <mergeCell ref="S19:V21"/>
    <mergeCell ref="W19:BI21"/>
    <mergeCell ref="B22:F24"/>
    <mergeCell ref="G22:P24"/>
    <mergeCell ref="S22:V24"/>
    <mergeCell ref="W22:BI24"/>
    <mergeCell ref="BS15:CA16"/>
    <mergeCell ref="B16:F18"/>
    <mergeCell ref="G16:P18"/>
    <mergeCell ref="S17:S18"/>
    <mergeCell ref="T17:T18"/>
    <mergeCell ref="U17:AA18"/>
    <mergeCell ref="AB17:AB18"/>
    <mergeCell ref="B13:F15"/>
    <mergeCell ref="G13:P15"/>
    <mergeCell ref="S14:Z16"/>
    <mergeCell ref="AD14:AF16"/>
    <mergeCell ref="AG14:BI16"/>
    <mergeCell ref="BK15:BR16"/>
    <mergeCell ref="S25:V27"/>
    <mergeCell ref="W25:BC27"/>
    <mergeCell ref="B26:C27"/>
    <mergeCell ref="D26:F27"/>
    <mergeCell ref="G26:G27"/>
    <mergeCell ref="H26:I27"/>
    <mergeCell ref="J26:J27"/>
    <mergeCell ref="K26:L27"/>
    <mergeCell ref="M26:P27"/>
    <mergeCell ref="AI32:BG33"/>
    <mergeCell ref="B34:C35"/>
    <mergeCell ref="D34:E35"/>
    <mergeCell ref="F34:P35"/>
    <mergeCell ref="Q34:V35"/>
    <mergeCell ref="W34:Y35"/>
    <mergeCell ref="Z34:AH35"/>
    <mergeCell ref="AI34:BG35"/>
    <mergeCell ref="AI28:AR30"/>
    <mergeCell ref="AS28:BI30"/>
    <mergeCell ref="B29:C30"/>
    <mergeCell ref="D29:J30"/>
    <mergeCell ref="B32:C33"/>
    <mergeCell ref="D32:E33"/>
    <mergeCell ref="F32:P33"/>
    <mergeCell ref="Q32:V33"/>
    <mergeCell ref="W32:Y33"/>
    <mergeCell ref="Z32:AH33"/>
    <mergeCell ref="B28:C28"/>
    <mergeCell ref="D28:J28"/>
    <mergeCell ref="K28:L30"/>
    <mergeCell ref="M28:P30"/>
    <mergeCell ref="R28:V30"/>
    <mergeCell ref="W28:AH30"/>
    <mergeCell ref="AI36:BG37"/>
    <mergeCell ref="B38:C39"/>
    <mergeCell ref="D38:E39"/>
    <mergeCell ref="F38:P39"/>
    <mergeCell ref="Q38:V39"/>
    <mergeCell ref="W38:Y39"/>
    <mergeCell ref="Z38:AH39"/>
    <mergeCell ref="AI38:BG39"/>
    <mergeCell ref="B36:C37"/>
    <mergeCell ref="D36:E37"/>
    <mergeCell ref="F36:P37"/>
    <mergeCell ref="Q36:V37"/>
    <mergeCell ref="W36:Y37"/>
    <mergeCell ref="Z36:AH37"/>
    <mergeCell ref="AI40:BG41"/>
    <mergeCell ref="B42:C43"/>
    <mergeCell ref="D42:E43"/>
    <mergeCell ref="F42:P43"/>
    <mergeCell ref="Q42:V43"/>
    <mergeCell ref="W42:Y43"/>
    <mergeCell ref="Z42:AH43"/>
    <mergeCell ref="AI42:BG43"/>
    <mergeCell ref="B40:C41"/>
    <mergeCell ref="D40:E41"/>
    <mergeCell ref="F40:P41"/>
    <mergeCell ref="Q40:V41"/>
    <mergeCell ref="W40:Y41"/>
    <mergeCell ref="Z40:AH41"/>
    <mergeCell ref="Z48:AH48"/>
    <mergeCell ref="AI48:BG48"/>
    <mergeCell ref="AI44:BG45"/>
    <mergeCell ref="B46:C47"/>
    <mergeCell ref="D46:E47"/>
    <mergeCell ref="F46:P47"/>
    <mergeCell ref="Q46:V47"/>
    <mergeCell ref="W46:Y47"/>
    <mergeCell ref="Z46:AH47"/>
    <mergeCell ref="AI46:BG47"/>
    <mergeCell ref="B44:C45"/>
    <mergeCell ref="D44:E45"/>
    <mergeCell ref="F44:P45"/>
    <mergeCell ref="Q44:V45"/>
    <mergeCell ref="W44:Y45"/>
    <mergeCell ref="Z44:AH45"/>
  </mergeCells>
  <phoneticPr fontId="1"/>
  <dataValidations count="3">
    <dataValidation imeMode="fullKatakana" allowBlank="1" showInputMessage="1" showErrorMessage="1" sqref="D28:J28" xr:uid="{BE72E5B8-3777-40EA-B5D4-D2C52A90C806}"/>
    <dataValidation type="list" allowBlank="1" showInputMessage="1" showErrorMessage="1" sqref="G26:G27" xr:uid="{1FB292F3-7077-4306-9862-B97D5947731D}">
      <formula1>"銀行,信金"</formula1>
    </dataValidation>
    <dataValidation type="list" allowBlank="1" sqref="M26" xr:uid="{1CB42FC7-A0FA-4FCD-8EA4-AEB087FCC6A6}">
      <formula1>"普通,当座"</formula1>
    </dataValidation>
  </dataValidations>
  <printOptions horizontalCentered="1"/>
  <pageMargins left="0.39370078740157483" right="0.39370078740157483" top="0.78740157480314965" bottom="0.19685039370078741"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CA55"/>
  <sheetViews>
    <sheetView showGridLines="0" showZeros="0" view="pageBreakPreview" zoomScaleNormal="130" zoomScaleSheetLayoutView="100" workbookViewId="0"/>
  </sheetViews>
  <sheetFormatPr defaultRowHeight="13.5" x14ac:dyDescent="0.15"/>
  <cols>
    <col min="1" max="1" width="1.875" style="1" customWidth="1"/>
    <col min="2" max="2" width="3.125" style="1" customWidth="1"/>
    <col min="3" max="4" width="1.5" style="1" customWidth="1"/>
    <col min="5" max="11" width="3.125" style="1" customWidth="1"/>
    <col min="12" max="13" width="1.625" style="1" customWidth="1"/>
    <col min="14" max="16" width="3.125" style="1" customWidth="1"/>
    <col min="17" max="25" width="1.875" style="1" customWidth="1"/>
    <col min="26" max="34" width="1.5" style="1" customWidth="1"/>
    <col min="35" max="36" width="1" style="1" customWidth="1"/>
    <col min="37" max="42" width="0.625" style="1" customWidth="1"/>
    <col min="43" max="44" width="1.875" style="1" customWidth="1"/>
    <col min="45" max="50" width="0.625" style="1" customWidth="1"/>
    <col min="51" max="52" width="1.875" style="1" customWidth="1"/>
    <col min="53" max="58" width="0.625" style="1" customWidth="1"/>
    <col min="59" max="70" width="1.875" style="1" customWidth="1"/>
    <col min="71" max="79" width="2.5" style="1" customWidth="1"/>
    <col min="80" max="112" width="1.875" style="1" customWidth="1"/>
    <col min="113" max="115" width="2.5" style="1" customWidth="1"/>
    <col min="116" max="16384" width="9" style="1"/>
  </cols>
  <sheetData>
    <row r="1" spans="1:79" ht="11.25" customHeight="1" x14ac:dyDescent="0.15">
      <c r="V1" s="258" t="s">
        <v>2</v>
      </c>
      <c r="W1" s="258"/>
      <c r="X1" s="258"/>
      <c r="Y1" s="258"/>
      <c r="Z1" s="258"/>
      <c r="AA1" s="258"/>
      <c r="AB1" s="258"/>
      <c r="AC1" s="258"/>
      <c r="AD1" s="258"/>
      <c r="AE1" s="258"/>
      <c r="AF1" s="258"/>
      <c r="AG1" s="258"/>
      <c r="AH1" s="258"/>
      <c r="AI1" s="258"/>
      <c r="AJ1" s="258"/>
      <c r="AK1" s="258"/>
      <c r="AL1" s="258"/>
      <c r="AM1" s="258"/>
      <c r="AN1" s="258"/>
      <c r="AO1" s="258"/>
      <c r="AP1" s="258"/>
      <c r="AQ1" s="258"/>
    </row>
    <row r="2" spans="1:79" ht="27" customHeight="1" x14ac:dyDescent="0.2">
      <c r="B2" s="259" t="s">
        <v>0</v>
      </c>
      <c r="C2" s="259"/>
      <c r="D2" s="259"/>
      <c r="E2" s="259"/>
      <c r="F2" s="259"/>
      <c r="G2" s="259"/>
      <c r="H2" s="259"/>
      <c r="I2" s="259"/>
      <c r="J2" s="259"/>
      <c r="K2" s="259"/>
      <c r="L2" s="259"/>
      <c r="M2" s="259"/>
      <c r="N2" s="259"/>
      <c r="O2" s="259"/>
      <c r="P2" s="260" t="s">
        <v>1</v>
      </c>
      <c r="Q2" s="260"/>
      <c r="R2" s="260"/>
      <c r="V2" s="258"/>
      <c r="W2" s="258"/>
      <c r="X2" s="258"/>
      <c r="Y2" s="258"/>
      <c r="Z2" s="258"/>
      <c r="AA2" s="258"/>
      <c r="AB2" s="258"/>
      <c r="AC2" s="258"/>
      <c r="AD2" s="258"/>
      <c r="AE2" s="258"/>
      <c r="AF2" s="258"/>
      <c r="AG2" s="258"/>
      <c r="AH2" s="258"/>
      <c r="AI2" s="258"/>
      <c r="AJ2" s="258"/>
      <c r="AK2" s="258"/>
      <c r="AL2" s="258"/>
      <c r="AM2" s="258"/>
      <c r="AN2" s="258"/>
      <c r="AO2" s="258"/>
      <c r="AP2" s="258"/>
      <c r="AQ2" s="258"/>
      <c r="AR2" s="2"/>
      <c r="AS2" s="2"/>
      <c r="AT2" s="2"/>
      <c r="AU2" s="2"/>
      <c r="AV2" s="2"/>
      <c r="AW2" s="2"/>
      <c r="AX2" s="2"/>
      <c r="AY2" s="2"/>
      <c r="AZ2" s="2"/>
      <c r="BA2" s="2"/>
      <c r="BB2" s="2"/>
      <c r="BC2" s="2"/>
      <c r="BD2" s="2"/>
      <c r="BE2" s="2"/>
      <c r="BF2" s="2"/>
      <c r="BG2" s="2"/>
      <c r="BH2" s="2"/>
      <c r="BI2" s="2"/>
    </row>
    <row r="3" spans="1:79" ht="3.95" customHeight="1" x14ac:dyDescent="0.2">
      <c r="B3" s="44"/>
      <c r="C3" s="44"/>
      <c r="D3" s="44"/>
      <c r="E3" s="44"/>
      <c r="F3" s="44"/>
      <c r="G3" s="44"/>
      <c r="H3" s="44"/>
      <c r="I3" s="44"/>
      <c r="J3" s="44"/>
      <c r="K3" s="44"/>
      <c r="L3" s="44"/>
      <c r="M3" s="44"/>
      <c r="N3" s="44"/>
      <c r="O3" s="44"/>
      <c r="P3" s="45"/>
      <c r="Q3" s="45"/>
      <c r="R3" s="45"/>
      <c r="V3" s="261" t="s">
        <v>52</v>
      </c>
      <c r="W3" s="261"/>
      <c r="X3" s="261"/>
      <c r="Y3" s="262">
        <v>5</v>
      </c>
      <c r="Z3" s="262"/>
      <c r="AA3" s="262"/>
      <c r="AB3" s="263" t="s">
        <v>46</v>
      </c>
      <c r="AC3" s="263"/>
      <c r="AD3" s="263"/>
      <c r="AE3" s="262">
        <v>10</v>
      </c>
      <c r="AF3" s="262"/>
      <c r="AG3" s="262"/>
      <c r="AH3" s="263" t="s">
        <v>45</v>
      </c>
      <c r="AI3" s="263"/>
      <c r="AJ3" s="263"/>
      <c r="AK3" s="262">
        <v>15</v>
      </c>
      <c r="AL3" s="262"/>
      <c r="AM3" s="262"/>
      <c r="AN3" s="262"/>
      <c r="AO3" s="262"/>
      <c r="AP3" s="262"/>
      <c r="AQ3" s="263" t="s">
        <v>47</v>
      </c>
      <c r="AR3" s="263"/>
      <c r="AS3" s="2"/>
      <c r="AT3" s="2"/>
      <c r="AU3" s="2"/>
      <c r="AV3" s="2"/>
      <c r="AW3" s="2"/>
      <c r="AX3" s="2"/>
      <c r="AY3" s="2"/>
      <c r="AZ3" s="2"/>
      <c r="BA3" s="2"/>
      <c r="BB3" s="2"/>
      <c r="BC3" s="2"/>
      <c r="BD3" s="2"/>
      <c r="BE3" s="2"/>
      <c r="BF3" s="2"/>
      <c r="BG3" s="2"/>
      <c r="BH3" s="2"/>
      <c r="BI3" s="2"/>
    </row>
    <row r="4" spans="1:79" ht="18.75" customHeight="1" x14ac:dyDescent="0.15">
      <c r="A4" s="4"/>
      <c r="B4" s="4"/>
      <c r="C4" s="4"/>
      <c r="D4" s="4"/>
      <c r="E4" s="4"/>
      <c r="F4" s="4"/>
      <c r="G4" s="264"/>
      <c r="H4" s="264"/>
      <c r="I4" s="264"/>
      <c r="J4" s="264"/>
      <c r="K4" s="264"/>
      <c r="L4" s="264"/>
      <c r="M4" s="264"/>
      <c r="N4" s="264"/>
      <c r="O4" s="264"/>
      <c r="P4" s="264"/>
      <c r="Q4" s="4"/>
      <c r="R4" s="4"/>
      <c r="U4" s="11"/>
      <c r="V4" s="261"/>
      <c r="W4" s="261"/>
      <c r="X4" s="261"/>
      <c r="Y4" s="262"/>
      <c r="Z4" s="262"/>
      <c r="AA4" s="262"/>
      <c r="AB4" s="263"/>
      <c r="AC4" s="263"/>
      <c r="AD4" s="263"/>
      <c r="AE4" s="262"/>
      <c r="AF4" s="262"/>
      <c r="AG4" s="262"/>
      <c r="AH4" s="263"/>
      <c r="AI4" s="263"/>
      <c r="AJ4" s="263"/>
      <c r="AK4" s="262"/>
      <c r="AL4" s="262"/>
      <c r="AM4" s="262"/>
      <c r="AN4" s="262"/>
      <c r="AO4" s="262"/>
      <c r="AP4" s="262"/>
      <c r="AQ4" s="263"/>
      <c r="AR4" s="263"/>
      <c r="AS4" s="20"/>
      <c r="AT4" s="20"/>
      <c r="AU4" s="20"/>
      <c r="AV4" s="18"/>
      <c r="AW4" s="18"/>
      <c r="AX4" s="18"/>
      <c r="AY4" s="18"/>
    </row>
    <row r="5" spans="1:79" s="46" customFormat="1" ht="3.95" customHeight="1" x14ac:dyDescent="0.15">
      <c r="G5" s="50"/>
      <c r="H5" s="50"/>
      <c r="I5" s="50"/>
      <c r="J5" s="50"/>
      <c r="K5" s="50"/>
      <c r="L5" s="50"/>
      <c r="M5" s="50"/>
      <c r="N5" s="50"/>
      <c r="O5" s="50"/>
      <c r="P5" s="50"/>
      <c r="U5" s="47"/>
      <c r="V5" s="261"/>
      <c r="W5" s="261"/>
      <c r="X5" s="261"/>
      <c r="Y5" s="262"/>
      <c r="Z5" s="262"/>
      <c r="AA5" s="262"/>
      <c r="AB5" s="263"/>
      <c r="AC5" s="263"/>
      <c r="AD5" s="263"/>
      <c r="AE5" s="262"/>
      <c r="AF5" s="262"/>
      <c r="AG5" s="262"/>
      <c r="AH5" s="263"/>
      <c r="AI5" s="263"/>
      <c r="AJ5" s="263"/>
      <c r="AK5" s="262"/>
      <c r="AL5" s="262"/>
      <c r="AM5" s="262"/>
      <c r="AN5" s="262"/>
      <c r="AO5" s="262"/>
      <c r="AP5" s="262"/>
      <c r="AQ5" s="263"/>
      <c r="AR5" s="263"/>
      <c r="AS5" s="48"/>
      <c r="AT5" s="48"/>
      <c r="AU5" s="48"/>
      <c r="AV5" s="49"/>
      <c r="AW5" s="49"/>
      <c r="AX5" s="49"/>
      <c r="AY5" s="49"/>
    </row>
    <row r="6" spans="1:79" ht="18.75" customHeight="1" x14ac:dyDescent="0.15">
      <c r="B6" s="232" t="s">
        <v>18</v>
      </c>
      <c r="C6" s="233"/>
      <c r="D6" s="238"/>
      <c r="E6" s="238"/>
      <c r="F6" s="238"/>
      <c r="G6" s="238"/>
      <c r="H6" s="238"/>
      <c r="I6" s="238"/>
      <c r="J6" s="238"/>
      <c r="K6" s="238"/>
      <c r="L6" s="238"/>
      <c r="M6" s="238"/>
      <c r="N6" s="238"/>
      <c r="O6" s="238"/>
      <c r="P6" s="239"/>
      <c r="R6" s="17"/>
      <c r="S6" s="17"/>
      <c r="T6" s="17"/>
      <c r="U6" s="15"/>
      <c r="V6" s="16"/>
      <c r="W6" s="16"/>
      <c r="X6" s="16"/>
      <c r="Y6" s="16"/>
      <c r="Z6" s="16"/>
      <c r="AA6" s="16"/>
      <c r="AB6" s="16"/>
      <c r="AC6" s="16"/>
      <c r="AD6" s="16"/>
      <c r="AE6" s="16"/>
      <c r="AF6" s="16"/>
      <c r="AG6" s="16"/>
      <c r="AH6" s="16"/>
      <c r="AI6" s="16"/>
      <c r="AJ6" s="17"/>
      <c r="AK6" s="17"/>
      <c r="AL6" s="17"/>
      <c r="AM6" s="17"/>
      <c r="AN6" s="19"/>
      <c r="AO6" s="19"/>
      <c r="AP6" s="19"/>
      <c r="AQ6" s="19"/>
      <c r="AR6" s="19"/>
      <c r="AS6" s="15"/>
      <c r="AT6" s="15"/>
      <c r="AU6" s="15"/>
      <c r="AV6" s="15"/>
      <c r="AW6" s="15"/>
      <c r="AX6" s="15"/>
      <c r="AY6" s="15"/>
      <c r="AZ6" s="15"/>
      <c r="BA6" s="15"/>
      <c r="BB6" s="15"/>
      <c r="BC6" s="15"/>
      <c r="BD6" s="15"/>
      <c r="BE6" s="15"/>
      <c r="BF6" s="15"/>
      <c r="BG6" s="15"/>
      <c r="BH6" s="15"/>
      <c r="BI6" s="15"/>
      <c r="BK6" s="215" t="s">
        <v>38</v>
      </c>
      <c r="BL6" s="216"/>
      <c r="BM6" s="216"/>
      <c r="BN6" s="216"/>
      <c r="BO6" s="216"/>
      <c r="BP6" s="216"/>
      <c r="BQ6" s="216"/>
      <c r="BR6" s="217"/>
      <c r="BS6" s="242"/>
      <c r="BT6" s="243"/>
      <c r="BU6" s="243"/>
      <c r="BV6" s="243"/>
      <c r="BW6" s="243"/>
      <c r="BX6" s="243"/>
      <c r="BY6" s="243"/>
      <c r="BZ6" s="243"/>
      <c r="CA6" s="244"/>
    </row>
    <row r="7" spans="1:79" ht="7.5" customHeight="1" x14ac:dyDescent="0.15">
      <c r="B7" s="234"/>
      <c r="C7" s="235"/>
      <c r="D7" s="240"/>
      <c r="E7" s="240"/>
      <c r="F7" s="240"/>
      <c r="G7" s="240"/>
      <c r="H7" s="240"/>
      <c r="I7" s="240"/>
      <c r="J7" s="240"/>
      <c r="K7" s="240"/>
      <c r="L7" s="240"/>
      <c r="M7" s="240"/>
      <c r="N7" s="240"/>
      <c r="O7" s="240"/>
      <c r="P7" s="241"/>
      <c r="R7" s="17"/>
      <c r="S7" s="17"/>
      <c r="T7" s="17"/>
      <c r="U7" s="15"/>
      <c r="V7" s="16"/>
      <c r="W7" s="16"/>
      <c r="X7" s="16"/>
      <c r="Y7" s="16"/>
      <c r="Z7" s="16"/>
      <c r="AA7" s="16"/>
      <c r="AB7" s="16"/>
      <c r="AC7" s="16"/>
      <c r="AD7" s="16"/>
      <c r="AE7" s="16"/>
      <c r="AF7" s="16"/>
      <c r="AG7" s="16"/>
      <c r="AH7" s="16"/>
      <c r="AI7" s="16"/>
      <c r="AJ7" s="17"/>
      <c r="AK7" s="17"/>
      <c r="AL7" s="17"/>
      <c r="AM7" s="17"/>
      <c r="AN7" s="19"/>
      <c r="AO7" s="19"/>
      <c r="AP7" s="19"/>
      <c r="AQ7" s="19"/>
      <c r="AR7" s="19"/>
      <c r="AS7" s="15"/>
      <c r="AT7" s="15"/>
      <c r="AU7" s="15"/>
      <c r="AV7" s="15"/>
      <c r="AW7" s="15"/>
      <c r="AX7" s="15"/>
      <c r="AY7" s="15"/>
      <c r="AZ7" s="15"/>
      <c r="BA7" s="15"/>
      <c r="BB7" s="15"/>
      <c r="BC7" s="15"/>
      <c r="BD7" s="15"/>
      <c r="BE7" s="15"/>
      <c r="BF7" s="15"/>
      <c r="BG7" s="15"/>
      <c r="BH7" s="15"/>
      <c r="BI7" s="15"/>
      <c r="BK7" s="215" t="s">
        <v>39</v>
      </c>
      <c r="BL7" s="216"/>
      <c r="BM7" s="216"/>
      <c r="BN7" s="216"/>
      <c r="BO7" s="216"/>
      <c r="BP7" s="216"/>
      <c r="BQ7" s="216"/>
      <c r="BR7" s="217"/>
      <c r="BS7" s="245"/>
      <c r="BT7" s="246"/>
      <c r="BU7" s="246"/>
      <c r="BV7" s="246"/>
      <c r="BW7" s="246"/>
      <c r="BX7" s="246"/>
      <c r="BY7" s="246"/>
      <c r="BZ7" s="246"/>
      <c r="CA7" s="247"/>
    </row>
    <row r="8" spans="1:79" ht="11.25" customHeight="1" x14ac:dyDescent="0.15">
      <c r="B8" s="234"/>
      <c r="C8" s="235"/>
      <c r="D8" s="251"/>
      <c r="E8" s="251"/>
      <c r="F8" s="251"/>
      <c r="G8" s="251"/>
      <c r="H8" s="251"/>
      <c r="I8" s="251"/>
      <c r="J8" s="251"/>
      <c r="K8" s="251"/>
      <c r="L8" s="251"/>
      <c r="M8" s="251"/>
      <c r="N8" s="251"/>
      <c r="O8" s="251"/>
      <c r="P8" s="252"/>
      <c r="R8" s="17"/>
      <c r="S8" s="17"/>
      <c r="T8" s="17"/>
      <c r="U8" s="15"/>
      <c r="V8" s="16"/>
      <c r="W8" s="16"/>
      <c r="X8" s="16"/>
      <c r="Y8" s="16"/>
      <c r="Z8" s="16"/>
      <c r="AA8" s="16"/>
      <c r="AB8" s="16"/>
      <c r="AC8" s="16"/>
      <c r="AD8" s="16"/>
      <c r="AE8" s="16"/>
      <c r="AF8" s="16"/>
      <c r="AG8" s="16"/>
      <c r="AH8" s="16"/>
      <c r="AI8" s="16"/>
      <c r="AJ8" s="17"/>
      <c r="AK8" s="17"/>
      <c r="AL8" s="17"/>
      <c r="AM8" s="17"/>
      <c r="AN8" s="19"/>
      <c r="AO8" s="19"/>
      <c r="AP8" s="19"/>
      <c r="AQ8" s="19"/>
      <c r="AR8" s="19"/>
      <c r="AS8" s="15"/>
      <c r="AT8" s="15"/>
      <c r="AU8" s="15"/>
      <c r="AV8" s="15"/>
      <c r="AW8" s="15"/>
      <c r="AX8" s="15"/>
      <c r="AY8" s="15"/>
      <c r="AZ8" s="15"/>
      <c r="BA8" s="15"/>
      <c r="BB8" s="15"/>
      <c r="BC8" s="15"/>
      <c r="BD8" s="15"/>
      <c r="BE8" s="15"/>
      <c r="BF8" s="15"/>
      <c r="BG8" s="15"/>
      <c r="BH8" s="15"/>
      <c r="BI8" s="15"/>
      <c r="BK8" s="215"/>
      <c r="BL8" s="216"/>
      <c r="BM8" s="216"/>
      <c r="BN8" s="216"/>
      <c r="BO8" s="216"/>
      <c r="BP8" s="216"/>
      <c r="BQ8" s="216"/>
      <c r="BR8" s="217"/>
      <c r="BS8" s="248"/>
      <c r="BT8" s="249"/>
      <c r="BU8" s="249"/>
      <c r="BV8" s="249"/>
      <c r="BW8" s="249"/>
      <c r="BX8" s="249"/>
      <c r="BY8" s="249"/>
      <c r="BZ8" s="249"/>
      <c r="CA8" s="250"/>
    </row>
    <row r="9" spans="1:79" ht="15" customHeight="1" x14ac:dyDescent="0.15">
      <c r="B9" s="236"/>
      <c r="C9" s="237"/>
      <c r="D9" s="253"/>
      <c r="E9" s="253"/>
      <c r="F9" s="253"/>
      <c r="G9" s="253"/>
      <c r="H9" s="253"/>
      <c r="I9" s="253"/>
      <c r="J9" s="253"/>
      <c r="K9" s="253"/>
      <c r="L9" s="253"/>
      <c r="M9" s="253"/>
      <c r="N9" s="253"/>
      <c r="O9" s="253"/>
      <c r="P9" s="254"/>
      <c r="R9" s="17"/>
      <c r="S9" s="17"/>
      <c r="T9" s="17"/>
      <c r="U9" s="15"/>
      <c r="V9" s="16"/>
      <c r="W9" s="16"/>
      <c r="X9" s="16"/>
      <c r="Y9" s="16"/>
      <c r="Z9" s="16"/>
      <c r="AA9" s="16"/>
      <c r="AB9" s="16"/>
      <c r="AC9" s="16"/>
      <c r="AD9" s="16"/>
      <c r="AE9" s="16"/>
      <c r="AF9" s="16"/>
      <c r="AG9" s="16"/>
      <c r="AH9" s="16"/>
      <c r="AI9" s="16"/>
      <c r="AJ9" s="17"/>
      <c r="AK9" s="17"/>
      <c r="AL9" s="17"/>
      <c r="AM9" s="17"/>
      <c r="AN9" s="19"/>
      <c r="AO9" s="19"/>
      <c r="AP9" s="19"/>
      <c r="AQ9" s="19"/>
      <c r="AR9" s="19"/>
      <c r="AS9" s="15"/>
      <c r="AT9" s="15"/>
      <c r="AU9" s="15"/>
      <c r="AV9" s="15"/>
      <c r="AW9" s="15"/>
      <c r="AX9" s="15"/>
      <c r="AY9" s="15"/>
      <c r="AZ9" s="15"/>
      <c r="BA9" s="15"/>
      <c r="BB9" s="15"/>
      <c r="BC9" s="15"/>
      <c r="BD9" s="15"/>
      <c r="BE9" s="15"/>
      <c r="BF9" s="15"/>
      <c r="BG9" s="15"/>
      <c r="BH9" s="15"/>
      <c r="BI9" s="15"/>
      <c r="BK9" s="221" t="s">
        <v>50</v>
      </c>
      <c r="BL9" s="222"/>
      <c r="BM9" s="222"/>
      <c r="BN9" s="223"/>
      <c r="BO9" s="255" t="s">
        <v>42</v>
      </c>
      <c r="BP9" s="256"/>
      <c r="BQ9" s="256"/>
      <c r="BR9" s="257" t="s">
        <v>43</v>
      </c>
      <c r="BS9" s="180">
        <f>AI48</f>
        <v>0</v>
      </c>
      <c r="BT9" s="181"/>
      <c r="BU9" s="181"/>
      <c r="BV9" s="181"/>
      <c r="BW9" s="181"/>
      <c r="BX9" s="181"/>
      <c r="BY9" s="181"/>
      <c r="BZ9" s="181"/>
      <c r="CA9" s="182"/>
    </row>
    <row r="10" spans="1:79" ht="3.75" customHeight="1" x14ac:dyDescent="0.15">
      <c r="R10" s="17"/>
      <c r="S10" s="17"/>
      <c r="T10" s="17"/>
      <c r="U10" s="15"/>
      <c r="V10" s="16"/>
      <c r="W10" s="16"/>
      <c r="X10" s="16"/>
      <c r="Y10" s="16"/>
      <c r="Z10" s="16"/>
      <c r="AA10" s="16"/>
      <c r="AB10" s="16"/>
      <c r="AC10" s="16"/>
      <c r="AD10" s="16"/>
      <c r="AE10" s="16"/>
      <c r="AF10" s="16"/>
      <c r="AG10" s="16"/>
      <c r="AH10" s="16"/>
      <c r="AI10" s="16"/>
      <c r="AJ10" s="17"/>
      <c r="AK10" s="17"/>
      <c r="AL10" s="17"/>
      <c r="AM10" s="17"/>
      <c r="AN10" s="19"/>
      <c r="AO10" s="19"/>
      <c r="AP10" s="19"/>
      <c r="AQ10" s="19"/>
      <c r="AR10" s="19"/>
      <c r="AS10" s="15"/>
      <c r="AT10" s="15"/>
      <c r="AU10" s="15"/>
      <c r="AV10" s="15"/>
      <c r="AW10" s="15"/>
      <c r="AX10" s="15"/>
      <c r="AY10" s="15"/>
      <c r="AZ10" s="15"/>
      <c r="BA10" s="15"/>
      <c r="BB10" s="15"/>
      <c r="BC10" s="15"/>
      <c r="BD10" s="15"/>
      <c r="BE10" s="15"/>
      <c r="BF10" s="15"/>
      <c r="BG10" s="15"/>
      <c r="BH10" s="15"/>
      <c r="BI10" s="15"/>
      <c r="BK10" s="221"/>
      <c r="BL10" s="222"/>
      <c r="BM10" s="222"/>
      <c r="BN10" s="223"/>
      <c r="BO10" s="255"/>
      <c r="BP10" s="256"/>
      <c r="BQ10" s="256"/>
      <c r="BR10" s="257"/>
      <c r="BS10" s="183"/>
      <c r="BT10" s="184"/>
      <c r="BU10" s="184"/>
      <c r="BV10" s="184"/>
      <c r="BW10" s="184"/>
      <c r="BX10" s="184"/>
      <c r="BY10" s="184"/>
      <c r="BZ10" s="184"/>
      <c r="CA10" s="185"/>
    </row>
    <row r="11" spans="1:79" ht="18.75" customHeight="1" x14ac:dyDescent="0.15">
      <c r="B11" s="142" t="s">
        <v>54</v>
      </c>
      <c r="C11" s="143"/>
      <c r="D11" s="143"/>
      <c r="E11" s="143"/>
      <c r="F11" s="144"/>
      <c r="G11" s="80">
        <f>SUM(AI48)</f>
        <v>0</v>
      </c>
      <c r="H11" s="81"/>
      <c r="I11" s="81"/>
      <c r="J11" s="81"/>
      <c r="K11" s="81"/>
      <c r="L11" s="81"/>
      <c r="M11" s="81"/>
      <c r="N11" s="81"/>
      <c r="O11" s="81"/>
      <c r="P11" s="82"/>
      <c r="R11" s="24"/>
      <c r="S11" s="24"/>
      <c r="T11" s="24"/>
      <c r="U11" s="22"/>
      <c r="V11" s="21"/>
      <c r="W11" s="21"/>
      <c r="X11" s="21"/>
      <c r="Y11" s="21"/>
      <c r="Z11" s="21"/>
      <c r="AA11" s="21"/>
      <c r="AB11" s="21"/>
      <c r="AC11" s="21"/>
      <c r="AD11" s="21"/>
      <c r="AE11" s="21"/>
      <c r="AF11" s="21"/>
      <c r="AG11" s="21"/>
      <c r="AH11" s="21"/>
      <c r="AI11" s="21"/>
      <c r="AJ11" s="24"/>
      <c r="AK11" s="24"/>
      <c r="AL11" s="24"/>
      <c r="AM11" s="24"/>
      <c r="AN11" s="23"/>
      <c r="AO11" s="23"/>
      <c r="AP11" s="23"/>
      <c r="AQ11" s="23"/>
      <c r="AR11" s="23"/>
      <c r="AS11" s="22"/>
      <c r="AT11" s="22"/>
      <c r="AU11" s="22"/>
      <c r="AV11" s="22"/>
      <c r="AW11" s="22"/>
      <c r="AX11" s="22"/>
      <c r="AY11" s="22"/>
      <c r="AZ11" s="22"/>
      <c r="BA11" s="22"/>
      <c r="BB11" s="22"/>
      <c r="BC11" s="22"/>
      <c r="BD11" s="22"/>
      <c r="BE11" s="22"/>
      <c r="BF11" s="22"/>
      <c r="BG11" s="22"/>
      <c r="BH11" s="22"/>
      <c r="BI11" s="22"/>
      <c r="BK11" s="221" t="s">
        <v>51</v>
      </c>
      <c r="BL11" s="222"/>
      <c r="BM11" s="222"/>
      <c r="BN11" s="223"/>
      <c r="BO11" s="224" t="e">
        <f>BS11/BS6*100</f>
        <v>#DIV/0!</v>
      </c>
      <c r="BP11" s="224"/>
      <c r="BQ11" s="224"/>
      <c r="BR11" s="12" t="s">
        <v>44</v>
      </c>
      <c r="BS11" s="225">
        <f>SUM(BS7:CA10)</f>
        <v>0</v>
      </c>
      <c r="BT11" s="226"/>
      <c r="BU11" s="226"/>
      <c r="BV11" s="226"/>
      <c r="BW11" s="226"/>
      <c r="BX11" s="226"/>
      <c r="BY11" s="226"/>
      <c r="BZ11" s="226"/>
      <c r="CA11" s="227"/>
    </row>
    <row r="12" spans="1:79" ht="6" customHeight="1" x14ac:dyDescent="0.15">
      <c r="B12" s="189"/>
      <c r="C12" s="190"/>
      <c r="D12" s="190"/>
      <c r="E12" s="190"/>
      <c r="F12" s="191"/>
      <c r="G12" s="218"/>
      <c r="H12" s="219"/>
      <c r="I12" s="219"/>
      <c r="J12" s="219"/>
      <c r="K12" s="219"/>
      <c r="L12" s="219"/>
      <c r="M12" s="219"/>
      <c r="N12" s="219"/>
      <c r="O12" s="219"/>
      <c r="P12" s="220"/>
      <c r="R12" s="24"/>
      <c r="S12" s="24"/>
      <c r="T12" s="24"/>
      <c r="U12" s="22"/>
      <c r="V12" s="21"/>
      <c r="W12" s="21"/>
      <c r="X12" s="21"/>
      <c r="Y12" s="21"/>
      <c r="Z12" s="21"/>
      <c r="AA12" s="21"/>
      <c r="AB12" s="21"/>
      <c r="AC12" s="21"/>
      <c r="AD12" s="21"/>
      <c r="AE12" s="21"/>
      <c r="AF12" s="21"/>
      <c r="AG12" s="21"/>
      <c r="AH12" s="21"/>
      <c r="AI12" s="21"/>
      <c r="AJ12" s="24"/>
      <c r="AK12" s="24"/>
      <c r="AL12" s="24"/>
      <c r="AM12" s="24"/>
      <c r="AN12" s="23"/>
      <c r="AO12" s="23"/>
      <c r="AP12" s="23"/>
      <c r="AQ12" s="23"/>
      <c r="AR12" s="23"/>
      <c r="AS12" s="22"/>
      <c r="AT12" s="22"/>
      <c r="AU12" s="22"/>
      <c r="AV12" s="22"/>
      <c r="AW12" s="22"/>
      <c r="AX12" s="22"/>
      <c r="AY12" s="22"/>
      <c r="AZ12" s="22"/>
      <c r="BA12" s="22"/>
      <c r="BB12" s="22"/>
      <c r="BC12" s="22"/>
      <c r="BD12" s="22"/>
      <c r="BE12" s="22"/>
      <c r="BF12" s="22"/>
      <c r="BG12" s="22"/>
      <c r="BH12" s="22"/>
      <c r="BI12" s="22"/>
      <c r="BK12" s="215" t="s">
        <v>65</v>
      </c>
      <c r="BL12" s="216"/>
      <c r="BM12" s="216"/>
      <c r="BN12" s="216"/>
      <c r="BO12" s="216"/>
      <c r="BP12" s="216"/>
      <c r="BQ12" s="216"/>
      <c r="BR12" s="217"/>
      <c r="BS12" s="228"/>
      <c r="BT12" s="229"/>
      <c r="BU12" s="229"/>
      <c r="BV12" s="229"/>
      <c r="BW12" s="229"/>
      <c r="BX12" s="229"/>
      <c r="BY12" s="229"/>
      <c r="BZ12" s="229"/>
      <c r="CA12" s="230"/>
    </row>
    <row r="13" spans="1:79" ht="6" customHeight="1" x14ac:dyDescent="0.15">
      <c r="B13" s="196" t="s">
        <v>76</v>
      </c>
      <c r="C13" s="197"/>
      <c r="D13" s="197"/>
      <c r="E13" s="197"/>
      <c r="F13" s="198"/>
      <c r="G13" s="199">
        <f>ROUNDDOWN(G11*0.1,0)</f>
        <v>0</v>
      </c>
      <c r="H13" s="200"/>
      <c r="I13" s="200"/>
      <c r="J13" s="200"/>
      <c r="K13" s="200"/>
      <c r="L13" s="200"/>
      <c r="M13" s="200"/>
      <c r="N13" s="200"/>
      <c r="O13" s="200"/>
      <c r="P13" s="201"/>
      <c r="R13" s="17"/>
      <c r="S13" s="17"/>
      <c r="T13" s="17"/>
      <c r="U13" s="15"/>
      <c r="V13" s="16"/>
      <c r="W13" s="16"/>
      <c r="X13" s="16"/>
      <c r="Y13" s="16"/>
      <c r="Z13" s="16"/>
      <c r="AA13" s="16"/>
      <c r="AB13" s="16"/>
      <c r="AC13" s="16"/>
      <c r="AD13" s="16"/>
      <c r="AE13" s="16"/>
      <c r="AF13" s="16"/>
      <c r="AG13" s="16"/>
      <c r="AH13" s="16"/>
      <c r="AI13" s="16"/>
      <c r="AJ13" s="17"/>
      <c r="AK13" s="17"/>
      <c r="AL13" s="17"/>
      <c r="AM13" s="17"/>
      <c r="AN13" s="19"/>
      <c r="AO13" s="19"/>
      <c r="AP13" s="19"/>
      <c r="AQ13" s="19"/>
      <c r="AR13" s="19"/>
      <c r="AS13" s="15"/>
      <c r="AT13" s="15"/>
      <c r="AU13" s="15"/>
      <c r="AV13" s="15"/>
      <c r="AW13" s="15"/>
      <c r="AX13" s="15"/>
      <c r="AY13" s="15"/>
      <c r="AZ13" s="15"/>
      <c r="BA13" s="15"/>
      <c r="BB13" s="15"/>
      <c r="BC13" s="15"/>
      <c r="BD13" s="15"/>
      <c r="BE13" s="15"/>
      <c r="BF13" s="15"/>
      <c r="BG13" s="15"/>
      <c r="BH13" s="15"/>
      <c r="BI13" s="15"/>
      <c r="BK13" s="215"/>
      <c r="BL13" s="216"/>
      <c r="BM13" s="216"/>
      <c r="BN13" s="216"/>
      <c r="BO13" s="216"/>
      <c r="BP13" s="216"/>
      <c r="BQ13" s="216"/>
      <c r="BR13" s="217"/>
      <c r="BS13" s="228"/>
      <c r="BT13" s="229"/>
      <c r="BU13" s="229"/>
      <c r="BV13" s="229"/>
      <c r="BW13" s="229"/>
      <c r="BX13" s="229"/>
      <c r="BY13" s="229"/>
      <c r="BZ13" s="229"/>
      <c r="CA13" s="230"/>
    </row>
    <row r="14" spans="1:79" ht="7.5" customHeight="1" x14ac:dyDescent="0.15">
      <c r="B14" s="186"/>
      <c r="C14" s="187"/>
      <c r="D14" s="187"/>
      <c r="E14" s="187"/>
      <c r="F14" s="188"/>
      <c r="G14" s="202"/>
      <c r="H14" s="203"/>
      <c r="I14" s="203"/>
      <c r="J14" s="203"/>
      <c r="K14" s="203"/>
      <c r="L14" s="203"/>
      <c r="M14" s="203"/>
      <c r="N14" s="203"/>
      <c r="O14" s="203"/>
      <c r="P14" s="204"/>
      <c r="R14" s="59"/>
      <c r="S14" s="205" t="s">
        <v>60</v>
      </c>
      <c r="T14" s="205"/>
      <c r="U14" s="205"/>
      <c r="V14" s="205"/>
      <c r="W14" s="205"/>
      <c r="X14" s="205"/>
      <c r="Y14" s="205"/>
      <c r="Z14" s="205"/>
      <c r="AA14" s="60"/>
      <c r="AB14" s="59"/>
      <c r="AC14" s="57"/>
      <c r="AD14" s="206" t="s">
        <v>53</v>
      </c>
      <c r="AE14" s="206"/>
      <c r="AF14" s="206"/>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10"/>
      <c r="BK14" s="215"/>
      <c r="BL14" s="216"/>
      <c r="BM14" s="216"/>
      <c r="BN14" s="216"/>
      <c r="BO14" s="216"/>
      <c r="BP14" s="216"/>
      <c r="BQ14" s="216"/>
      <c r="BR14" s="217"/>
      <c r="BS14" s="183"/>
      <c r="BT14" s="184"/>
      <c r="BU14" s="184"/>
      <c r="BV14" s="184"/>
      <c r="BW14" s="184"/>
      <c r="BX14" s="184"/>
      <c r="BY14" s="184"/>
      <c r="BZ14" s="184"/>
      <c r="CA14" s="185"/>
    </row>
    <row r="15" spans="1:79" ht="11.25" customHeight="1" x14ac:dyDescent="0.15">
      <c r="B15" s="145"/>
      <c r="C15" s="146"/>
      <c r="D15" s="146"/>
      <c r="E15" s="146"/>
      <c r="F15" s="147"/>
      <c r="G15" s="83"/>
      <c r="H15" s="84"/>
      <c r="I15" s="84"/>
      <c r="J15" s="84"/>
      <c r="K15" s="84"/>
      <c r="L15" s="84"/>
      <c r="M15" s="84"/>
      <c r="N15" s="84"/>
      <c r="O15" s="84"/>
      <c r="P15" s="85"/>
      <c r="R15" s="62"/>
      <c r="S15" s="158"/>
      <c r="T15" s="158"/>
      <c r="U15" s="158"/>
      <c r="V15" s="158"/>
      <c r="W15" s="158"/>
      <c r="X15" s="158"/>
      <c r="Y15" s="158"/>
      <c r="Z15" s="158"/>
      <c r="AA15" s="61"/>
      <c r="AB15" s="62"/>
      <c r="AC15" s="38"/>
      <c r="AD15" s="207"/>
      <c r="AE15" s="207"/>
      <c r="AF15" s="207"/>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2"/>
      <c r="BK15" s="215" t="s">
        <v>40</v>
      </c>
      <c r="BL15" s="216"/>
      <c r="BM15" s="216"/>
      <c r="BN15" s="216"/>
      <c r="BO15" s="216"/>
      <c r="BP15" s="216"/>
      <c r="BQ15" s="216"/>
      <c r="BR15" s="217"/>
      <c r="BS15" s="180">
        <f>BS6-BS11</f>
        <v>0</v>
      </c>
      <c r="BT15" s="181"/>
      <c r="BU15" s="181"/>
      <c r="BV15" s="181"/>
      <c r="BW15" s="181"/>
      <c r="BX15" s="181"/>
      <c r="BY15" s="181"/>
      <c r="BZ15" s="181"/>
      <c r="CA15" s="182"/>
    </row>
    <row r="16" spans="1:79" ht="6" customHeight="1" x14ac:dyDescent="0.15">
      <c r="B16" s="142" t="s">
        <v>55</v>
      </c>
      <c r="C16" s="143"/>
      <c r="D16" s="143"/>
      <c r="E16" s="143"/>
      <c r="F16" s="144"/>
      <c r="G16" s="192"/>
      <c r="H16" s="192"/>
      <c r="I16" s="192"/>
      <c r="J16" s="192"/>
      <c r="K16" s="192"/>
      <c r="L16" s="192"/>
      <c r="M16" s="192"/>
      <c r="N16" s="192"/>
      <c r="O16" s="192"/>
      <c r="P16" s="192"/>
      <c r="R16" s="65"/>
      <c r="S16" s="159"/>
      <c r="T16" s="159"/>
      <c r="U16" s="159"/>
      <c r="V16" s="159"/>
      <c r="W16" s="159"/>
      <c r="X16" s="159"/>
      <c r="Y16" s="159"/>
      <c r="Z16" s="159"/>
      <c r="AA16" s="66"/>
      <c r="AB16" s="67"/>
      <c r="AC16" s="58"/>
      <c r="AD16" s="208"/>
      <c r="AE16" s="208"/>
      <c r="AF16" s="208"/>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4"/>
      <c r="BK16" s="215"/>
      <c r="BL16" s="216"/>
      <c r="BM16" s="216"/>
      <c r="BN16" s="216"/>
      <c r="BO16" s="216"/>
      <c r="BP16" s="216"/>
      <c r="BQ16" s="216"/>
      <c r="BR16" s="217"/>
      <c r="BS16" s="183"/>
      <c r="BT16" s="184"/>
      <c r="BU16" s="184"/>
      <c r="BV16" s="184"/>
      <c r="BW16" s="184"/>
      <c r="BX16" s="184"/>
      <c r="BY16" s="184"/>
      <c r="BZ16" s="184"/>
      <c r="CA16" s="185"/>
    </row>
    <row r="17" spans="1:79" ht="11.25" customHeight="1" x14ac:dyDescent="0.15">
      <c r="B17" s="186"/>
      <c r="C17" s="187"/>
      <c r="D17" s="187"/>
      <c r="E17" s="187"/>
      <c r="F17" s="188"/>
      <c r="G17" s="193"/>
      <c r="H17" s="193"/>
      <c r="I17" s="193"/>
      <c r="J17" s="193"/>
      <c r="K17" s="193"/>
      <c r="L17" s="193"/>
      <c r="M17" s="193"/>
      <c r="N17" s="193"/>
      <c r="O17" s="193"/>
      <c r="P17" s="193"/>
      <c r="R17" s="52"/>
      <c r="S17" s="194" t="s">
        <v>32</v>
      </c>
      <c r="T17" s="194" t="s">
        <v>34</v>
      </c>
      <c r="U17" s="195"/>
      <c r="V17" s="195"/>
      <c r="W17" s="195"/>
      <c r="X17" s="195"/>
      <c r="Y17" s="195"/>
      <c r="Z17" s="195"/>
      <c r="AA17" s="195"/>
      <c r="AB17" s="194" t="s">
        <v>35</v>
      </c>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56"/>
      <c r="BK17" s="4"/>
      <c r="BL17" s="4"/>
      <c r="BM17" s="4"/>
      <c r="BN17" s="4"/>
      <c r="BO17" s="4"/>
      <c r="BP17" s="4"/>
      <c r="BQ17" s="4"/>
      <c r="BR17" s="4"/>
      <c r="BS17" s="4"/>
      <c r="BT17" s="4"/>
      <c r="BU17" s="4"/>
      <c r="BV17" s="4"/>
      <c r="BW17" s="4"/>
      <c r="BX17" s="4"/>
      <c r="BY17" s="4"/>
      <c r="BZ17" s="4"/>
      <c r="CA17" s="4"/>
    </row>
    <row r="18" spans="1:79" ht="7.5" customHeight="1" x14ac:dyDescent="0.15">
      <c r="B18" s="189"/>
      <c r="C18" s="190"/>
      <c r="D18" s="190"/>
      <c r="E18" s="190"/>
      <c r="F18" s="191"/>
      <c r="G18" s="193"/>
      <c r="H18" s="193"/>
      <c r="I18" s="193"/>
      <c r="J18" s="193"/>
      <c r="K18" s="193"/>
      <c r="L18" s="193"/>
      <c r="M18" s="193"/>
      <c r="N18" s="193"/>
      <c r="O18" s="193"/>
      <c r="P18" s="193"/>
      <c r="R18" s="63"/>
      <c r="S18" s="194"/>
      <c r="T18" s="194"/>
      <c r="U18" s="195"/>
      <c r="V18" s="195"/>
      <c r="W18" s="195"/>
      <c r="X18" s="195"/>
      <c r="Y18" s="195"/>
      <c r="Z18" s="195"/>
      <c r="AA18" s="195"/>
      <c r="AB18" s="19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64"/>
      <c r="BK18" s="9"/>
      <c r="BL18" s="9"/>
      <c r="BM18" s="9"/>
      <c r="BN18" s="9"/>
      <c r="BO18" s="9"/>
      <c r="BP18" s="9"/>
      <c r="BQ18" s="9"/>
      <c r="BR18" s="9"/>
      <c r="BS18" s="10"/>
      <c r="BT18" s="10"/>
      <c r="BU18" s="10"/>
      <c r="BV18" s="10"/>
      <c r="BW18" s="10"/>
      <c r="BX18" s="10"/>
      <c r="BY18" s="10"/>
      <c r="BZ18" s="10"/>
      <c r="CA18" s="10"/>
    </row>
    <row r="19" spans="1:79" ht="6" customHeight="1" x14ac:dyDescent="0.15">
      <c r="B19" s="196" t="s">
        <v>56</v>
      </c>
      <c r="C19" s="197"/>
      <c r="D19" s="197"/>
      <c r="E19" s="197"/>
      <c r="F19" s="198"/>
      <c r="G19" s="193">
        <f>ROUNDDOWN(G16*0.08,0)</f>
        <v>0</v>
      </c>
      <c r="H19" s="193"/>
      <c r="I19" s="193"/>
      <c r="J19" s="193"/>
      <c r="K19" s="193"/>
      <c r="L19" s="193"/>
      <c r="M19" s="193"/>
      <c r="N19" s="193"/>
      <c r="O19" s="193"/>
      <c r="P19" s="193"/>
      <c r="R19" s="52"/>
      <c r="S19" s="158" t="s">
        <v>59</v>
      </c>
      <c r="T19" s="158"/>
      <c r="U19" s="158"/>
      <c r="V19" s="15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9"/>
      <c r="BK19" s="9"/>
      <c r="BL19" s="9"/>
      <c r="BM19" s="9"/>
      <c r="BN19" s="9"/>
      <c r="BO19" s="9"/>
      <c r="BP19" s="9"/>
      <c r="BQ19" s="9"/>
      <c r="BR19" s="9"/>
      <c r="BS19" s="10"/>
      <c r="BT19" s="10"/>
      <c r="BU19" s="10"/>
      <c r="BV19" s="10"/>
      <c r="BW19" s="10"/>
      <c r="BX19" s="10"/>
      <c r="BY19" s="10"/>
      <c r="BZ19" s="10"/>
      <c r="CA19" s="10"/>
    </row>
    <row r="20" spans="1:79" ht="11.25" customHeight="1" x14ac:dyDescent="0.15">
      <c r="B20" s="186"/>
      <c r="C20" s="187"/>
      <c r="D20" s="187"/>
      <c r="E20" s="187"/>
      <c r="F20" s="188"/>
      <c r="G20" s="193"/>
      <c r="H20" s="193"/>
      <c r="I20" s="193"/>
      <c r="J20" s="193"/>
      <c r="K20" s="193"/>
      <c r="L20" s="193"/>
      <c r="M20" s="193"/>
      <c r="N20" s="193"/>
      <c r="O20" s="193"/>
      <c r="P20" s="193"/>
      <c r="R20" s="52"/>
      <c r="S20" s="158"/>
      <c r="T20" s="158"/>
      <c r="U20" s="158"/>
      <c r="V20" s="15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9"/>
      <c r="BK20" s="9"/>
      <c r="BL20" s="9"/>
      <c r="BM20" s="9"/>
      <c r="BN20" s="9"/>
      <c r="BO20" s="9"/>
      <c r="BP20" s="9"/>
      <c r="BQ20" s="9"/>
      <c r="BR20" s="9"/>
      <c r="BS20" s="9"/>
      <c r="BT20" s="9"/>
      <c r="BU20" s="9"/>
      <c r="BV20" s="9"/>
      <c r="BW20" s="9"/>
      <c r="BX20" s="9"/>
      <c r="BY20" s="9"/>
      <c r="BZ20" s="9"/>
      <c r="CA20" s="9"/>
    </row>
    <row r="21" spans="1:79" ht="7.5" customHeight="1" x14ac:dyDescent="0.15">
      <c r="B21" s="145"/>
      <c r="C21" s="146"/>
      <c r="D21" s="146"/>
      <c r="E21" s="146"/>
      <c r="F21" s="147"/>
      <c r="G21" s="231"/>
      <c r="H21" s="231"/>
      <c r="I21" s="231"/>
      <c r="J21" s="231"/>
      <c r="K21" s="231"/>
      <c r="L21" s="231"/>
      <c r="M21" s="231"/>
      <c r="N21" s="231"/>
      <c r="O21" s="231"/>
      <c r="P21" s="231"/>
      <c r="R21" s="52"/>
      <c r="S21" s="158"/>
      <c r="T21" s="158"/>
      <c r="U21" s="158"/>
      <c r="V21" s="158"/>
      <c r="W21" s="178"/>
      <c r="X21" s="178"/>
      <c r="Y21" s="178"/>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8"/>
      <c r="BA21" s="178"/>
      <c r="BB21" s="178"/>
      <c r="BC21" s="178"/>
      <c r="BD21" s="178"/>
      <c r="BE21" s="178"/>
      <c r="BF21" s="178"/>
      <c r="BG21" s="178"/>
      <c r="BH21" s="178"/>
      <c r="BI21" s="179"/>
      <c r="BK21" s="9"/>
      <c r="BL21" s="9"/>
      <c r="BM21" s="9"/>
      <c r="BN21" s="9"/>
      <c r="BO21" s="9"/>
      <c r="BP21" s="9"/>
      <c r="BQ21" s="9"/>
      <c r="BR21" s="9"/>
      <c r="BS21" s="9"/>
      <c r="BT21" s="9"/>
      <c r="BU21" s="9"/>
      <c r="BV21" s="9"/>
      <c r="BW21" s="9"/>
      <c r="BX21" s="9"/>
      <c r="BY21" s="9"/>
      <c r="BZ21" s="9"/>
      <c r="CA21" s="9"/>
    </row>
    <row r="22" spans="1:79" ht="3.75" customHeight="1" x14ac:dyDescent="0.15">
      <c r="B22" s="176" t="s">
        <v>33</v>
      </c>
      <c r="C22" s="176"/>
      <c r="D22" s="176"/>
      <c r="E22" s="176"/>
      <c r="F22" s="176"/>
      <c r="G22" s="177">
        <f>SUM(G11:P21)</f>
        <v>0</v>
      </c>
      <c r="H22" s="177"/>
      <c r="I22" s="177"/>
      <c r="J22" s="177"/>
      <c r="K22" s="177"/>
      <c r="L22" s="177"/>
      <c r="M22" s="177"/>
      <c r="N22" s="177"/>
      <c r="O22" s="177"/>
      <c r="P22" s="177"/>
      <c r="R22" s="63"/>
      <c r="S22" s="158" t="s">
        <v>58</v>
      </c>
      <c r="T22" s="158"/>
      <c r="U22" s="158"/>
      <c r="V22" s="158"/>
      <c r="W22" s="178"/>
      <c r="X22" s="178"/>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8"/>
      <c r="BA22" s="178"/>
      <c r="BB22" s="178"/>
      <c r="BC22" s="178"/>
      <c r="BD22" s="178"/>
      <c r="BE22" s="178"/>
      <c r="BF22" s="178"/>
      <c r="BG22" s="178"/>
      <c r="BH22" s="178"/>
      <c r="BI22" s="179"/>
      <c r="BK22" s="9"/>
      <c r="BL22" s="9"/>
      <c r="BM22" s="9"/>
      <c r="BN22" s="9"/>
      <c r="BO22" s="9"/>
      <c r="BP22" s="9"/>
      <c r="BQ22" s="9"/>
      <c r="BR22" s="9"/>
      <c r="BS22" s="9"/>
      <c r="BT22" s="9"/>
      <c r="BU22" s="9"/>
      <c r="BV22" s="9"/>
      <c r="BW22" s="9"/>
      <c r="BX22" s="9"/>
      <c r="BY22" s="9"/>
      <c r="BZ22" s="9"/>
      <c r="CA22" s="9"/>
    </row>
    <row r="23" spans="1:79" ht="15" customHeight="1" x14ac:dyDescent="0.15">
      <c r="B23" s="176"/>
      <c r="C23" s="176"/>
      <c r="D23" s="176"/>
      <c r="E23" s="176"/>
      <c r="F23" s="176"/>
      <c r="G23" s="177"/>
      <c r="H23" s="177"/>
      <c r="I23" s="177"/>
      <c r="J23" s="177"/>
      <c r="K23" s="177"/>
      <c r="L23" s="177"/>
      <c r="M23" s="177"/>
      <c r="N23" s="177"/>
      <c r="O23" s="177"/>
      <c r="P23" s="177"/>
      <c r="R23" s="63"/>
      <c r="S23" s="158"/>
      <c r="T23" s="158"/>
      <c r="U23" s="158"/>
      <c r="V23" s="15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8"/>
      <c r="AW23" s="178"/>
      <c r="AX23" s="178"/>
      <c r="AY23" s="178"/>
      <c r="AZ23" s="178"/>
      <c r="BA23" s="178"/>
      <c r="BB23" s="178"/>
      <c r="BC23" s="178"/>
      <c r="BD23" s="178"/>
      <c r="BE23" s="178"/>
      <c r="BF23" s="178"/>
      <c r="BG23" s="178"/>
      <c r="BH23" s="178"/>
      <c r="BI23" s="179"/>
      <c r="BK23" s="9"/>
      <c r="BL23" s="9"/>
      <c r="BM23" s="9"/>
      <c r="BN23" s="9"/>
      <c r="BO23" s="9"/>
      <c r="BP23" s="9"/>
      <c r="BQ23" s="9"/>
      <c r="BR23" s="9"/>
      <c r="BS23" s="9"/>
      <c r="BT23" s="9"/>
      <c r="BU23" s="9"/>
      <c r="BV23" s="9"/>
      <c r="BW23" s="9"/>
      <c r="BX23" s="9"/>
      <c r="BY23" s="9"/>
      <c r="BZ23" s="9"/>
      <c r="CA23" s="9"/>
    </row>
    <row r="24" spans="1:79" ht="11.25" customHeight="1" x14ac:dyDescent="0.15">
      <c r="B24" s="176"/>
      <c r="C24" s="176"/>
      <c r="D24" s="176"/>
      <c r="E24" s="176"/>
      <c r="F24" s="176"/>
      <c r="G24" s="177"/>
      <c r="H24" s="177"/>
      <c r="I24" s="177"/>
      <c r="J24" s="177"/>
      <c r="K24" s="177"/>
      <c r="L24" s="177"/>
      <c r="M24" s="177"/>
      <c r="N24" s="177"/>
      <c r="O24" s="177"/>
      <c r="P24" s="177"/>
      <c r="R24" s="52"/>
      <c r="S24" s="158"/>
      <c r="T24" s="158"/>
      <c r="U24" s="158"/>
      <c r="V24" s="15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8"/>
      <c r="BE24" s="178"/>
      <c r="BF24" s="178"/>
      <c r="BG24" s="178"/>
      <c r="BH24" s="178"/>
      <c r="BI24" s="179"/>
      <c r="BK24" s="9"/>
      <c r="BL24" s="9"/>
      <c r="BM24" s="9"/>
      <c r="BN24" s="9"/>
      <c r="BO24" s="9"/>
      <c r="BP24" s="9"/>
      <c r="BQ24" s="9"/>
      <c r="BR24" s="9"/>
      <c r="BS24" s="9"/>
      <c r="BT24" s="9"/>
      <c r="BU24" s="9"/>
      <c r="BV24" s="9"/>
      <c r="BW24" s="9"/>
      <c r="BX24" s="9"/>
      <c r="BY24" s="9"/>
      <c r="BZ24" s="9"/>
      <c r="CA24" s="9"/>
    </row>
    <row r="25" spans="1:79" ht="7.5" customHeight="1" x14ac:dyDescent="0.15">
      <c r="A25" s="6"/>
      <c r="R25" s="55"/>
      <c r="S25" s="158" t="s">
        <v>57</v>
      </c>
      <c r="T25" s="158"/>
      <c r="U25" s="158"/>
      <c r="V25" s="158"/>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35"/>
      <c r="BE25" s="35"/>
      <c r="BF25" s="35"/>
      <c r="BG25" s="35"/>
      <c r="BH25" s="35"/>
      <c r="BI25" s="68"/>
      <c r="BK25" s="9"/>
      <c r="BL25" s="9"/>
      <c r="BM25" s="9"/>
      <c r="BN25" s="9"/>
      <c r="BO25" s="9"/>
      <c r="BP25" s="9"/>
      <c r="BQ25" s="9"/>
      <c r="BR25" s="9"/>
      <c r="BS25" s="9"/>
      <c r="BT25" s="9"/>
      <c r="BU25" s="9"/>
      <c r="BV25" s="9"/>
      <c r="BW25" s="9"/>
      <c r="BX25" s="9"/>
      <c r="BY25" s="9"/>
      <c r="BZ25" s="9"/>
      <c r="CA25" s="9"/>
    </row>
    <row r="26" spans="1:79" ht="11.25" customHeight="1" x14ac:dyDescent="0.15">
      <c r="A26" s="11"/>
      <c r="B26" s="162" t="s">
        <v>27</v>
      </c>
      <c r="C26" s="163"/>
      <c r="D26" s="164"/>
      <c r="E26" s="164"/>
      <c r="F26" s="164"/>
      <c r="G26" s="166" t="s">
        <v>61</v>
      </c>
      <c r="H26" s="164"/>
      <c r="I26" s="164"/>
      <c r="J26" s="168" t="s">
        <v>26</v>
      </c>
      <c r="K26" s="153" t="s">
        <v>30</v>
      </c>
      <c r="L26" s="154"/>
      <c r="M26" s="170" t="s">
        <v>74</v>
      </c>
      <c r="N26" s="171"/>
      <c r="O26" s="171"/>
      <c r="P26" s="172"/>
      <c r="Q26" s="11"/>
      <c r="R26" s="55"/>
      <c r="S26" s="158"/>
      <c r="T26" s="158"/>
      <c r="U26" s="158"/>
      <c r="V26" s="158"/>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53"/>
      <c r="BE26" s="53"/>
      <c r="BF26" s="53"/>
      <c r="BG26" s="53"/>
      <c r="BH26" s="53"/>
      <c r="BI26" s="54"/>
      <c r="BK26" s="9"/>
      <c r="BL26" s="9"/>
      <c r="BM26" s="9"/>
      <c r="BN26" s="9"/>
      <c r="BO26" s="9"/>
      <c r="BP26" s="9"/>
      <c r="BQ26" s="9"/>
      <c r="BR26" s="9"/>
      <c r="BS26" s="9"/>
      <c r="BT26" s="9"/>
      <c r="BU26" s="9"/>
      <c r="BV26" s="9"/>
      <c r="BW26" s="9"/>
      <c r="BX26" s="9"/>
      <c r="BY26" s="9"/>
      <c r="BZ26" s="9"/>
      <c r="CA26" s="9"/>
    </row>
    <row r="27" spans="1:79" ht="7.5" customHeight="1" x14ac:dyDescent="0.15">
      <c r="A27" s="11"/>
      <c r="B27" s="162"/>
      <c r="C27" s="163"/>
      <c r="D27" s="165"/>
      <c r="E27" s="165"/>
      <c r="F27" s="165"/>
      <c r="G27" s="167"/>
      <c r="H27" s="165"/>
      <c r="I27" s="165"/>
      <c r="J27" s="169"/>
      <c r="K27" s="153"/>
      <c r="L27" s="154"/>
      <c r="M27" s="173"/>
      <c r="N27" s="174"/>
      <c r="O27" s="174"/>
      <c r="P27" s="175"/>
      <c r="Q27" s="11"/>
      <c r="R27" s="52"/>
      <c r="S27" s="159"/>
      <c r="T27" s="159"/>
      <c r="U27" s="159"/>
      <c r="V27" s="159"/>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53"/>
      <c r="BE27" s="53"/>
      <c r="BF27" s="53"/>
      <c r="BG27" s="53"/>
      <c r="BH27" s="53"/>
      <c r="BI27" s="54"/>
      <c r="BK27" s="9"/>
      <c r="BL27" s="9"/>
      <c r="BM27" s="9"/>
      <c r="BN27" s="9"/>
      <c r="BO27" s="9"/>
      <c r="BP27" s="9"/>
      <c r="BQ27" s="9"/>
      <c r="BR27" s="9"/>
      <c r="BS27" s="9"/>
      <c r="BT27" s="9"/>
      <c r="BU27" s="9"/>
      <c r="BV27" s="9"/>
      <c r="BW27" s="9"/>
      <c r="BX27" s="9"/>
      <c r="BY27" s="9"/>
      <c r="BZ27" s="9"/>
      <c r="CA27" s="9"/>
    </row>
    <row r="28" spans="1:79" ht="9" customHeight="1" x14ac:dyDescent="0.15">
      <c r="A28" s="11"/>
      <c r="B28" s="148" t="s">
        <v>29</v>
      </c>
      <c r="C28" s="149"/>
      <c r="D28" s="150"/>
      <c r="E28" s="151"/>
      <c r="F28" s="151"/>
      <c r="G28" s="151"/>
      <c r="H28" s="151"/>
      <c r="I28" s="151"/>
      <c r="J28" s="152"/>
      <c r="K28" s="153" t="s">
        <v>31</v>
      </c>
      <c r="L28" s="154"/>
      <c r="M28" s="155"/>
      <c r="N28" s="156"/>
      <c r="O28" s="156"/>
      <c r="P28" s="157"/>
      <c r="Q28" s="11"/>
      <c r="R28" s="112" t="s">
        <v>36</v>
      </c>
      <c r="S28" s="112"/>
      <c r="T28" s="112"/>
      <c r="U28" s="112"/>
      <c r="V28" s="112"/>
      <c r="W28" s="115"/>
      <c r="X28" s="115"/>
      <c r="Y28" s="115"/>
      <c r="Z28" s="115"/>
      <c r="AA28" s="115"/>
      <c r="AB28" s="115"/>
      <c r="AC28" s="115"/>
      <c r="AD28" s="115"/>
      <c r="AE28" s="115"/>
      <c r="AF28" s="115"/>
      <c r="AG28" s="115"/>
      <c r="AH28" s="115"/>
      <c r="AI28" s="112" t="s">
        <v>37</v>
      </c>
      <c r="AJ28" s="112"/>
      <c r="AK28" s="112"/>
      <c r="AL28" s="112"/>
      <c r="AM28" s="112"/>
      <c r="AN28" s="112"/>
      <c r="AO28" s="112"/>
      <c r="AP28" s="112"/>
      <c r="AQ28" s="112"/>
      <c r="AR28" s="112"/>
      <c r="AS28" s="115"/>
      <c r="AT28" s="115"/>
      <c r="AU28" s="115"/>
      <c r="AV28" s="115"/>
      <c r="AW28" s="115"/>
      <c r="AX28" s="115"/>
      <c r="AY28" s="115"/>
      <c r="AZ28" s="115"/>
      <c r="BA28" s="115"/>
      <c r="BB28" s="115"/>
      <c r="BC28" s="115"/>
      <c r="BD28" s="115"/>
      <c r="BE28" s="115"/>
      <c r="BF28" s="115"/>
      <c r="BG28" s="115"/>
      <c r="BH28" s="115"/>
      <c r="BI28" s="115"/>
      <c r="BK28" s="9"/>
      <c r="BL28" s="9"/>
      <c r="BM28" s="9"/>
      <c r="BN28" s="9"/>
      <c r="BO28" s="9"/>
      <c r="BP28" s="9"/>
      <c r="BQ28" s="9"/>
      <c r="BR28" s="9"/>
      <c r="BS28" s="9"/>
      <c r="BT28" s="9"/>
      <c r="BU28" s="9"/>
      <c r="BV28" s="9"/>
      <c r="BW28" s="9"/>
      <c r="BX28" s="9"/>
      <c r="BY28" s="9"/>
      <c r="BZ28" s="9"/>
      <c r="CA28" s="9"/>
    </row>
    <row r="29" spans="1:79" ht="9" customHeight="1" x14ac:dyDescent="0.15">
      <c r="A29" s="11"/>
      <c r="B29" s="118" t="s">
        <v>28</v>
      </c>
      <c r="C29" s="119"/>
      <c r="D29" s="122"/>
      <c r="E29" s="123"/>
      <c r="F29" s="123"/>
      <c r="G29" s="123"/>
      <c r="H29" s="123"/>
      <c r="I29" s="123"/>
      <c r="J29" s="124"/>
      <c r="K29" s="153"/>
      <c r="L29" s="154"/>
      <c r="M29" s="155"/>
      <c r="N29" s="156"/>
      <c r="O29" s="156"/>
      <c r="P29" s="157"/>
      <c r="Q29" s="11"/>
      <c r="R29" s="113"/>
      <c r="S29" s="113"/>
      <c r="T29" s="113"/>
      <c r="U29" s="113"/>
      <c r="V29" s="113"/>
      <c r="W29" s="116"/>
      <c r="X29" s="116"/>
      <c r="Y29" s="116"/>
      <c r="Z29" s="116"/>
      <c r="AA29" s="116"/>
      <c r="AB29" s="116"/>
      <c r="AC29" s="116"/>
      <c r="AD29" s="116"/>
      <c r="AE29" s="116"/>
      <c r="AF29" s="116"/>
      <c r="AG29" s="116"/>
      <c r="AH29" s="116"/>
      <c r="AI29" s="113"/>
      <c r="AJ29" s="113"/>
      <c r="AK29" s="113"/>
      <c r="AL29" s="113"/>
      <c r="AM29" s="113"/>
      <c r="AN29" s="113"/>
      <c r="AO29" s="113"/>
      <c r="AP29" s="113"/>
      <c r="AQ29" s="113"/>
      <c r="AR29" s="113"/>
      <c r="AS29" s="116"/>
      <c r="AT29" s="116"/>
      <c r="AU29" s="116"/>
      <c r="AV29" s="116"/>
      <c r="AW29" s="116"/>
      <c r="AX29" s="116"/>
      <c r="AY29" s="116"/>
      <c r="AZ29" s="116"/>
      <c r="BA29" s="116"/>
      <c r="BB29" s="116"/>
      <c r="BC29" s="116"/>
      <c r="BD29" s="116"/>
      <c r="BE29" s="116"/>
      <c r="BF29" s="116"/>
      <c r="BG29" s="116"/>
      <c r="BH29" s="116"/>
      <c r="BI29" s="116"/>
      <c r="BK29" s="9"/>
      <c r="BL29" s="9"/>
      <c r="BM29" s="9"/>
      <c r="BN29" s="9"/>
      <c r="BO29" s="9"/>
      <c r="BP29" s="9"/>
      <c r="BQ29" s="9"/>
      <c r="BR29" s="9"/>
      <c r="BS29" s="9"/>
      <c r="BT29" s="9"/>
      <c r="BU29" s="9"/>
      <c r="BV29" s="9"/>
      <c r="BW29" s="9"/>
      <c r="BX29" s="9"/>
      <c r="BY29" s="9"/>
      <c r="BZ29" s="9"/>
      <c r="CA29" s="9"/>
    </row>
    <row r="30" spans="1:79" ht="9" customHeight="1" x14ac:dyDescent="0.15">
      <c r="A30" s="11"/>
      <c r="B30" s="120"/>
      <c r="C30" s="121"/>
      <c r="D30" s="125"/>
      <c r="E30" s="126"/>
      <c r="F30" s="126"/>
      <c r="G30" s="126"/>
      <c r="H30" s="126"/>
      <c r="I30" s="126"/>
      <c r="J30" s="127"/>
      <c r="K30" s="153"/>
      <c r="L30" s="154"/>
      <c r="M30" s="155"/>
      <c r="N30" s="156"/>
      <c r="O30" s="156"/>
      <c r="P30" s="157"/>
      <c r="Q30" s="11"/>
      <c r="R30" s="114"/>
      <c r="S30" s="114"/>
      <c r="T30" s="114"/>
      <c r="U30" s="114"/>
      <c r="V30" s="114"/>
      <c r="W30" s="117"/>
      <c r="X30" s="117"/>
      <c r="Y30" s="117"/>
      <c r="Z30" s="117"/>
      <c r="AA30" s="117"/>
      <c r="AB30" s="117"/>
      <c r="AC30" s="117"/>
      <c r="AD30" s="117"/>
      <c r="AE30" s="117"/>
      <c r="AF30" s="117"/>
      <c r="AG30" s="117"/>
      <c r="AH30" s="117"/>
      <c r="AI30" s="114"/>
      <c r="AJ30" s="114"/>
      <c r="AK30" s="114"/>
      <c r="AL30" s="114"/>
      <c r="AM30" s="114"/>
      <c r="AN30" s="114"/>
      <c r="AO30" s="114"/>
      <c r="AP30" s="114"/>
      <c r="AQ30" s="114"/>
      <c r="AR30" s="114"/>
      <c r="AS30" s="117"/>
      <c r="AT30" s="117"/>
      <c r="AU30" s="117"/>
      <c r="AV30" s="117"/>
      <c r="AW30" s="117"/>
      <c r="AX30" s="117"/>
      <c r="AY30" s="117"/>
      <c r="AZ30" s="117"/>
      <c r="BA30" s="117"/>
      <c r="BB30" s="117"/>
      <c r="BC30" s="117"/>
      <c r="BD30" s="117"/>
      <c r="BE30" s="117"/>
      <c r="BF30" s="117"/>
      <c r="BG30" s="117"/>
      <c r="BH30" s="117"/>
      <c r="BI30" s="117"/>
      <c r="BK30" s="9"/>
      <c r="BL30" s="9"/>
      <c r="BM30" s="9"/>
      <c r="BN30" s="9"/>
      <c r="BO30" s="9"/>
      <c r="BP30" s="9"/>
      <c r="BQ30" s="9"/>
      <c r="BR30" s="9"/>
      <c r="BS30" s="9"/>
      <c r="BT30" s="9"/>
      <c r="BU30" s="9"/>
      <c r="BV30" s="9"/>
      <c r="BW30" s="9"/>
      <c r="BX30" s="9"/>
      <c r="BY30" s="9"/>
      <c r="BZ30" s="9"/>
      <c r="CA30" s="9"/>
    </row>
    <row r="31" spans="1:79" ht="12.75" customHeight="1" x14ac:dyDescent="0.15">
      <c r="BK31" s="9"/>
      <c r="BL31" s="9"/>
      <c r="BM31" s="9"/>
      <c r="BN31" s="9"/>
      <c r="BO31" s="9"/>
      <c r="BP31" s="9"/>
      <c r="BQ31" s="9"/>
      <c r="BR31" s="9"/>
      <c r="BS31" s="9"/>
      <c r="BT31" s="9"/>
      <c r="BU31" s="9"/>
      <c r="BV31" s="9"/>
      <c r="BW31" s="9"/>
      <c r="BX31" s="9"/>
      <c r="BY31" s="9"/>
      <c r="BZ31" s="9"/>
      <c r="CA31" s="9"/>
    </row>
    <row r="32" spans="1:79" ht="12.75" customHeight="1" x14ac:dyDescent="0.15">
      <c r="B32" s="128" t="s">
        <v>19</v>
      </c>
      <c r="C32" s="129"/>
      <c r="D32" s="129" t="s">
        <v>20</v>
      </c>
      <c r="E32" s="132"/>
      <c r="F32" s="134" t="s">
        <v>21</v>
      </c>
      <c r="G32" s="135"/>
      <c r="H32" s="135"/>
      <c r="I32" s="135"/>
      <c r="J32" s="135"/>
      <c r="K32" s="135"/>
      <c r="L32" s="135"/>
      <c r="M32" s="135"/>
      <c r="N32" s="135"/>
      <c r="O32" s="135"/>
      <c r="P32" s="136"/>
      <c r="Q32" s="140" t="s">
        <v>22</v>
      </c>
      <c r="R32" s="108"/>
      <c r="S32" s="108"/>
      <c r="T32" s="108"/>
      <c r="U32" s="108"/>
      <c r="V32" s="109"/>
      <c r="W32" s="142" t="s">
        <v>24</v>
      </c>
      <c r="X32" s="143"/>
      <c r="Y32" s="144"/>
      <c r="Z32" s="140" t="s">
        <v>23</v>
      </c>
      <c r="AA32" s="108"/>
      <c r="AB32" s="108"/>
      <c r="AC32" s="108"/>
      <c r="AD32" s="108"/>
      <c r="AE32" s="108"/>
      <c r="AF32" s="108"/>
      <c r="AG32" s="108"/>
      <c r="AH32" s="109"/>
      <c r="AI32" s="108" t="s">
        <v>25</v>
      </c>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9"/>
      <c r="BK32" s="9"/>
      <c r="BL32" s="9"/>
      <c r="BM32" s="9"/>
      <c r="BN32" s="9"/>
      <c r="BO32" s="9"/>
      <c r="BP32" s="9"/>
      <c r="BQ32" s="9"/>
      <c r="BR32" s="9"/>
      <c r="BS32" s="4"/>
      <c r="BT32" s="4"/>
      <c r="BU32" s="4"/>
      <c r="BV32" s="4"/>
      <c r="BW32" s="4"/>
      <c r="BX32" s="4"/>
      <c r="BY32" s="4"/>
      <c r="BZ32" s="4"/>
      <c r="CA32" s="4"/>
    </row>
    <row r="33" spans="2:79" ht="12.75" customHeight="1" x14ac:dyDescent="0.15">
      <c r="B33" s="130"/>
      <c r="C33" s="131"/>
      <c r="D33" s="131"/>
      <c r="E33" s="133"/>
      <c r="F33" s="137"/>
      <c r="G33" s="138"/>
      <c r="H33" s="138"/>
      <c r="I33" s="138"/>
      <c r="J33" s="138"/>
      <c r="K33" s="138"/>
      <c r="L33" s="138"/>
      <c r="M33" s="138"/>
      <c r="N33" s="138"/>
      <c r="O33" s="138"/>
      <c r="P33" s="139"/>
      <c r="Q33" s="141"/>
      <c r="R33" s="110"/>
      <c r="S33" s="110"/>
      <c r="T33" s="110"/>
      <c r="U33" s="110"/>
      <c r="V33" s="111"/>
      <c r="W33" s="145"/>
      <c r="X33" s="146"/>
      <c r="Y33" s="147"/>
      <c r="Z33" s="141"/>
      <c r="AA33" s="110"/>
      <c r="AB33" s="110"/>
      <c r="AC33" s="110"/>
      <c r="AD33" s="110"/>
      <c r="AE33" s="110"/>
      <c r="AF33" s="110"/>
      <c r="AG33" s="110"/>
      <c r="AH33" s="111"/>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1"/>
    </row>
    <row r="34" spans="2:79" ht="12.75" customHeight="1" x14ac:dyDescent="0.15">
      <c r="B34" s="86"/>
      <c r="C34" s="87"/>
      <c r="D34" s="88"/>
      <c r="E34" s="89"/>
      <c r="F34" s="90"/>
      <c r="G34" s="91"/>
      <c r="H34" s="91"/>
      <c r="I34" s="91"/>
      <c r="J34" s="91"/>
      <c r="K34" s="91"/>
      <c r="L34" s="91"/>
      <c r="M34" s="91"/>
      <c r="N34" s="91"/>
      <c r="O34" s="91"/>
      <c r="P34" s="92"/>
      <c r="Q34" s="93"/>
      <c r="R34" s="94"/>
      <c r="S34" s="94"/>
      <c r="T34" s="94"/>
      <c r="U34" s="94"/>
      <c r="V34" s="95"/>
      <c r="W34" s="99"/>
      <c r="X34" s="100"/>
      <c r="Y34" s="101"/>
      <c r="Z34" s="102"/>
      <c r="AA34" s="103"/>
      <c r="AB34" s="103"/>
      <c r="AC34" s="103"/>
      <c r="AD34" s="103"/>
      <c r="AE34" s="103"/>
      <c r="AF34" s="103"/>
      <c r="AG34" s="103"/>
      <c r="AH34" s="104"/>
      <c r="AI34" s="80">
        <f>ROUNDDOWN(Q34*Z34,0)</f>
        <v>0</v>
      </c>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2"/>
      <c r="BK34" s="10"/>
      <c r="BL34" s="10"/>
      <c r="BM34" s="10"/>
      <c r="BN34" s="10"/>
      <c r="BO34" s="10"/>
      <c r="BP34" s="10"/>
      <c r="BQ34" s="10"/>
      <c r="BR34" s="10"/>
      <c r="BS34" s="8"/>
      <c r="BT34" s="4"/>
      <c r="BU34" s="9"/>
      <c r="BV34" s="9"/>
      <c r="BW34" s="9"/>
      <c r="BX34" s="9"/>
      <c r="BY34" s="9"/>
      <c r="BZ34" s="9"/>
      <c r="CA34" s="9"/>
    </row>
    <row r="35" spans="2:79" ht="12.75" customHeight="1" x14ac:dyDescent="0.15">
      <c r="B35" s="86"/>
      <c r="C35" s="87"/>
      <c r="D35" s="88"/>
      <c r="E35" s="89"/>
      <c r="F35" s="90"/>
      <c r="G35" s="91"/>
      <c r="H35" s="91"/>
      <c r="I35" s="91"/>
      <c r="J35" s="91"/>
      <c r="K35" s="91"/>
      <c r="L35" s="91"/>
      <c r="M35" s="91"/>
      <c r="N35" s="91"/>
      <c r="O35" s="91"/>
      <c r="P35" s="92"/>
      <c r="Q35" s="96"/>
      <c r="R35" s="97"/>
      <c r="S35" s="97"/>
      <c r="T35" s="97"/>
      <c r="U35" s="97"/>
      <c r="V35" s="98"/>
      <c r="W35" s="99"/>
      <c r="X35" s="100"/>
      <c r="Y35" s="101"/>
      <c r="Z35" s="105"/>
      <c r="AA35" s="106"/>
      <c r="AB35" s="106"/>
      <c r="AC35" s="106"/>
      <c r="AD35" s="106"/>
      <c r="AE35" s="106"/>
      <c r="AF35" s="106"/>
      <c r="AG35" s="106"/>
      <c r="AH35" s="107"/>
      <c r="AI35" s="83"/>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5"/>
      <c r="BK35" s="10"/>
      <c r="BL35" s="10"/>
      <c r="BM35" s="10"/>
      <c r="BN35" s="10"/>
      <c r="BO35" s="10"/>
      <c r="BP35" s="10"/>
      <c r="BQ35" s="10"/>
      <c r="BR35" s="10"/>
      <c r="BS35" s="4"/>
      <c r="BT35" s="4"/>
      <c r="BU35" s="9"/>
      <c r="BV35" s="9"/>
      <c r="BW35" s="9"/>
      <c r="BX35" s="9"/>
      <c r="BY35" s="9"/>
      <c r="BZ35" s="9"/>
      <c r="CA35" s="9"/>
    </row>
    <row r="36" spans="2:79" ht="12.75" customHeight="1" x14ac:dyDescent="0.15">
      <c r="B36" s="86"/>
      <c r="C36" s="87"/>
      <c r="D36" s="88"/>
      <c r="E36" s="89"/>
      <c r="F36" s="90"/>
      <c r="G36" s="91"/>
      <c r="H36" s="91"/>
      <c r="I36" s="91"/>
      <c r="J36" s="91"/>
      <c r="K36" s="91"/>
      <c r="L36" s="91"/>
      <c r="M36" s="91"/>
      <c r="N36" s="91"/>
      <c r="O36" s="91"/>
      <c r="P36" s="92"/>
      <c r="Q36" s="93"/>
      <c r="R36" s="94"/>
      <c r="S36" s="94"/>
      <c r="T36" s="94"/>
      <c r="U36" s="94"/>
      <c r="V36" s="95"/>
      <c r="W36" s="99"/>
      <c r="X36" s="100"/>
      <c r="Y36" s="101"/>
      <c r="Z36" s="102"/>
      <c r="AA36" s="103"/>
      <c r="AB36" s="103"/>
      <c r="AC36" s="103"/>
      <c r="AD36" s="103"/>
      <c r="AE36" s="103"/>
      <c r="AF36" s="103"/>
      <c r="AG36" s="103"/>
      <c r="AH36" s="104"/>
      <c r="AI36" s="80">
        <f>ROUNDDOWN(Q36*Z36,0)</f>
        <v>0</v>
      </c>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2"/>
      <c r="BK36" s="10"/>
      <c r="BL36" s="10"/>
      <c r="BM36" s="10"/>
      <c r="BN36" s="10"/>
      <c r="BO36" s="10"/>
      <c r="BP36" s="10"/>
      <c r="BQ36" s="10"/>
      <c r="BR36" s="10"/>
      <c r="BS36" s="5"/>
      <c r="BT36" s="4"/>
      <c r="BU36" s="9"/>
      <c r="BV36" s="9"/>
      <c r="BW36" s="9"/>
      <c r="BX36" s="9"/>
      <c r="BY36" s="9"/>
      <c r="BZ36" s="9"/>
      <c r="CA36" s="9"/>
    </row>
    <row r="37" spans="2:79" ht="12.75" customHeight="1" x14ac:dyDescent="0.15">
      <c r="B37" s="86"/>
      <c r="C37" s="87"/>
      <c r="D37" s="88"/>
      <c r="E37" s="89"/>
      <c r="F37" s="90"/>
      <c r="G37" s="91"/>
      <c r="H37" s="91"/>
      <c r="I37" s="91"/>
      <c r="J37" s="91"/>
      <c r="K37" s="91"/>
      <c r="L37" s="91"/>
      <c r="M37" s="91"/>
      <c r="N37" s="91"/>
      <c r="O37" s="91"/>
      <c r="P37" s="92"/>
      <c r="Q37" s="96"/>
      <c r="R37" s="97"/>
      <c r="S37" s="97"/>
      <c r="T37" s="97"/>
      <c r="U37" s="97"/>
      <c r="V37" s="98"/>
      <c r="W37" s="99"/>
      <c r="X37" s="100"/>
      <c r="Y37" s="101"/>
      <c r="Z37" s="105"/>
      <c r="AA37" s="106"/>
      <c r="AB37" s="106"/>
      <c r="AC37" s="106"/>
      <c r="AD37" s="106"/>
      <c r="AE37" s="106"/>
      <c r="AF37" s="106"/>
      <c r="AG37" s="106"/>
      <c r="AH37" s="107"/>
      <c r="AI37" s="83"/>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5"/>
      <c r="BK37" s="10"/>
      <c r="BL37" s="10"/>
      <c r="BM37" s="10"/>
      <c r="BN37" s="10"/>
      <c r="BO37" s="10"/>
      <c r="BP37" s="10"/>
      <c r="BQ37" s="10"/>
      <c r="BR37" s="10"/>
      <c r="BS37" s="4"/>
      <c r="BT37" s="4"/>
      <c r="BU37" s="9"/>
      <c r="BV37" s="9"/>
      <c r="BW37" s="9"/>
      <c r="BX37" s="9"/>
      <c r="BY37" s="9"/>
      <c r="BZ37" s="9"/>
      <c r="CA37" s="9"/>
    </row>
    <row r="38" spans="2:79" ht="12.75" customHeight="1" x14ac:dyDescent="0.15">
      <c r="B38" s="86"/>
      <c r="C38" s="87"/>
      <c r="D38" s="88"/>
      <c r="E38" s="89"/>
      <c r="F38" s="90"/>
      <c r="G38" s="91"/>
      <c r="H38" s="91"/>
      <c r="I38" s="91"/>
      <c r="J38" s="91"/>
      <c r="K38" s="91"/>
      <c r="L38" s="91"/>
      <c r="M38" s="91"/>
      <c r="N38" s="91"/>
      <c r="O38" s="91"/>
      <c r="P38" s="92"/>
      <c r="Q38" s="93"/>
      <c r="R38" s="94"/>
      <c r="S38" s="94"/>
      <c r="T38" s="94"/>
      <c r="U38" s="94"/>
      <c r="V38" s="95"/>
      <c r="W38" s="99"/>
      <c r="X38" s="100"/>
      <c r="Y38" s="101"/>
      <c r="Z38" s="102"/>
      <c r="AA38" s="103"/>
      <c r="AB38" s="103"/>
      <c r="AC38" s="103"/>
      <c r="AD38" s="103"/>
      <c r="AE38" s="103"/>
      <c r="AF38" s="103"/>
      <c r="AG38" s="103"/>
      <c r="AH38" s="104"/>
      <c r="AI38" s="80">
        <f>ROUNDDOWN(Q38*Z38,0)</f>
        <v>0</v>
      </c>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2"/>
      <c r="BK38" s="10"/>
      <c r="BL38" s="10"/>
      <c r="BM38" s="10"/>
      <c r="BN38" s="10"/>
      <c r="BO38" s="10"/>
      <c r="BP38" s="10"/>
      <c r="BQ38" s="10"/>
      <c r="BR38" s="10"/>
      <c r="BS38" s="4"/>
      <c r="BT38" s="4"/>
      <c r="BU38" s="9"/>
      <c r="BV38" s="9"/>
      <c r="BW38" s="9"/>
      <c r="BX38" s="9"/>
      <c r="BY38" s="9"/>
      <c r="BZ38" s="9"/>
      <c r="CA38" s="9"/>
    </row>
    <row r="39" spans="2:79" ht="12.75" customHeight="1" x14ac:dyDescent="0.15">
      <c r="B39" s="86"/>
      <c r="C39" s="87"/>
      <c r="D39" s="88"/>
      <c r="E39" s="89"/>
      <c r="F39" s="90"/>
      <c r="G39" s="91"/>
      <c r="H39" s="91"/>
      <c r="I39" s="91"/>
      <c r="J39" s="91"/>
      <c r="K39" s="91"/>
      <c r="L39" s="91"/>
      <c r="M39" s="91"/>
      <c r="N39" s="91"/>
      <c r="O39" s="91"/>
      <c r="P39" s="92"/>
      <c r="Q39" s="96"/>
      <c r="R39" s="97"/>
      <c r="S39" s="97"/>
      <c r="T39" s="97"/>
      <c r="U39" s="97"/>
      <c r="V39" s="98"/>
      <c r="W39" s="99"/>
      <c r="X39" s="100"/>
      <c r="Y39" s="101"/>
      <c r="Z39" s="105"/>
      <c r="AA39" s="106"/>
      <c r="AB39" s="106"/>
      <c r="AC39" s="106"/>
      <c r="AD39" s="106"/>
      <c r="AE39" s="106"/>
      <c r="AF39" s="106"/>
      <c r="AG39" s="106"/>
      <c r="AH39" s="107"/>
      <c r="AI39" s="83"/>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5"/>
      <c r="BK39" s="13"/>
      <c r="BL39" s="13"/>
      <c r="BM39" s="13"/>
      <c r="BN39" s="13"/>
      <c r="BO39" s="13"/>
      <c r="BP39" s="13"/>
      <c r="BQ39" s="13"/>
      <c r="BR39" s="13"/>
      <c r="BS39" s="4"/>
      <c r="BT39" s="4"/>
      <c r="BU39" s="14"/>
      <c r="BV39" s="14"/>
      <c r="BW39" s="14"/>
      <c r="BX39" s="14"/>
      <c r="BY39" s="14"/>
      <c r="BZ39" s="14"/>
      <c r="CA39" s="14"/>
    </row>
    <row r="40" spans="2:79" ht="12.75" customHeight="1" x14ac:dyDescent="0.15">
      <c r="B40" s="86"/>
      <c r="C40" s="87"/>
      <c r="D40" s="88"/>
      <c r="E40" s="89"/>
      <c r="F40" s="90"/>
      <c r="G40" s="91"/>
      <c r="H40" s="91"/>
      <c r="I40" s="91"/>
      <c r="J40" s="91"/>
      <c r="K40" s="91"/>
      <c r="L40" s="91"/>
      <c r="M40" s="91"/>
      <c r="N40" s="91"/>
      <c r="O40" s="91"/>
      <c r="P40" s="92"/>
      <c r="Q40" s="93"/>
      <c r="R40" s="94"/>
      <c r="S40" s="94"/>
      <c r="T40" s="94"/>
      <c r="U40" s="94"/>
      <c r="V40" s="95"/>
      <c r="W40" s="99"/>
      <c r="X40" s="100"/>
      <c r="Y40" s="101"/>
      <c r="Z40" s="102"/>
      <c r="AA40" s="103"/>
      <c r="AB40" s="103"/>
      <c r="AC40" s="103"/>
      <c r="AD40" s="103"/>
      <c r="AE40" s="103"/>
      <c r="AF40" s="103"/>
      <c r="AG40" s="103"/>
      <c r="AH40" s="104"/>
      <c r="AI40" s="80">
        <f>ROUNDDOWN(Q40*Z40,0)</f>
        <v>0</v>
      </c>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2"/>
    </row>
    <row r="41" spans="2:79" ht="12.75" customHeight="1" x14ac:dyDescent="0.15">
      <c r="B41" s="86"/>
      <c r="C41" s="87"/>
      <c r="D41" s="88"/>
      <c r="E41" s="89"/>
      <c r="F41" s="90"/>
      <c r="G41" s="91"/>
      <c r="H41" s="91"/>
      <c r="I41" s="91"/>
      <c r="J41" s="91"/>
      <c r="K41" s="91"/>
      <c r="L41" s="91"/>
      <c r="M41" s="91"/>
      <c r="N41" s="91"/>
      <c r="O41" s="91"/>
      <c r="P41" s="92"/>
      <c r="Q41" s="96"/>
      <c r="R41" s="97"/>
      <c r="S41" s="97"/>
      <c r="T41" s="97"/>
      <c r="U41" s="97"/>
      <c r="V41" s="98"/>
      <c r="W41" s="99"/>
      <c r="X41" s="100"/>
      <c r="Y41" s="101"/>
      <c r="Z41" s="105"/>
      <c r="AA41" s="106"/>
      <c r="AB41" s="106"/>
      <c r="AC41" s="106"/>
      <c r="AD41" s="106"/>
      <c r="AE41" s="106"/>
      <c r="AF41" s="106"/>
      <c r="AG41" s="106"/>
      <c r="AH41" s="107"/>
      <c r="AI41" s="83"/>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5"/>
    </row>
    <row r="42" spans="2:79" ht="12.75" customHeight="1" x14ac:dyDescent="0.15">
      <c r="B42" s="86"/>
      <c r="C42" s="87"/>
      <c r="D42" s="88"/>
      <c r="E42" s="89"/>
      <c r="F42" s="90"/>
      <c r="G42" s="91"/>
      <c r="H42" s="91"/>
      <c r="I42" s="91"/>
      <c r="J42" s="91"/>
      <c r="K42" s="91"/>
      <c r="L42" s="91"/>
      <c r="M42" s="91"/>
      <c r="N42" s="91"/>
      <c r="O42" s="91"/>
      <c r="P42" s="92"/>
      <c r="Q42" s="93"/>
      <c r="R42" s="94"/>
      <c r="S42" s="94"/>
      <c r="T42" s="94"/>
      <c r="U42" s="94"/>
      <c r="V42" s="95"/>
      <c r="W42" s="99"/>
      <c r="X42" s="100"/>
      <c r="Y42" s="101"/>
      <c r="Z42" s="102"/>
      <c r="AA42" s="103"/>
      <c r="AB42" s="103"/>
      <c r="AC42" s="103"/>
      <c r="AD42" s="103"/>
      <c r="AE42" s="103"/>
      <c r="AF42" s="103"/>
      <c r="AG42" s="103"/>
      <c r="AH42" s="104"/>
      <c r="AI42" s="80">
        <f t="shared" ref="AI42" si="0">ROUNDDOWN(Q42*Z42,0)</f>
        <v>0</v>
      </c>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2"/>
    </row>
    <row r="43" spans="2:79" ht="12.75" customHeight="1" x14ac:dyDescent="0.15">
      <c r="B43" s="86"/>
      <c r="C43" s="87"/>
      <c r="D43" s="88"/>
      <c r="E43" s="89"/>
      <c r="F43" s="90"/>
      <c r="G43" s="91"/>
      <c r="H43" s="91"/>
      <c r="I43" s="91"/>
      <c r="J43" s="91"/>
      <c r="K43" s="91"/>
      <c r="L43" s="91"/>
      <c r="M43" s="91"/>
      <c r="N43" s="91"/>
      <c r="O43" s="91"/>
      <c r="P43" s="92"/>
      <c r="Q43" s="96"/>
      <c r="R43" s="97"/>
      <c r="S43" s="97"/>
      <c r="T43" s="97"/>
      <c r="U43" s="97"/>
      <c r="V43" s="98"/>
      <c r="W43" s="99"/>
      <c r="X43" s="100"/>
      <c r="Y43" s="101"/>
      <c r="Z43" s="105"/>
      <c r="AA43" s="106"/>
      <c r="AB43" s="106"/>
      <c r="AC43" s="106"/>
      <c r="AD43" s="106"/>
      <c r="AE43" s="106"/>
      <c r="AF43" s="106"/>
      <c r="AG43" s="106"/>
      <c r="AH43" s="107"/>
      <c r="AI43" s="83"/>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5"/>
    </row>
    <row r="44" spans="2:79" ht="12.75" customHeight="1" x14ac:dyDescent="0.15">
      <c r="B44" s="86"/>
      <c r="C44" s="87"/>
      <c r="D44" s="88"/>
      <c r="E44" s="89"/>
      <c r="F44" s="90"/>
      <c r="G44" s="91"/>
      <c r="H44" s="91"/>
      <c r="I44" s="91"/>
      <c r="J44" s="91"/>
      <c r="K44" s="91"/>
      <c r="L44" s="91"/>
      <c r="M44" s="91"/>
      <c r="N44" s="91"/>
      <c r="O44" s="91"/>
      <c r="P44" s="92"/>
      <c r="Q44" s="93"/>
      <c r="R44" s="94"/>
      <c r="S44" s="94"/>
      <c r="T44" s="94"/>
      <c r="U44" s="94"/>
      <c r="V44" s="95"/>
      <c r="W44" s="99"/>
      <c r="X44" s="100"/>
      <c r="Y44" s="101"/>
      <c r="Z44" s="102"/>
      <c r="AA44" s="103"/>
      <c r="AB44" s="103"/>
      <c r="AC44" s="103"/>
      <c r="AD44" s="103"/>
      <c r="AE44" s="103"/>
      <c r="AF44" s="103"/>
      <c r="AG44" s="103"/>
      <c r="AH44" s="104"/>
      <c r="AI44" s="80">
        <f t="shared" ref="AI44" si="1">ROUNDDOWN(Q44*Z44,0)</f>
        <v>0</v>
      </c>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2"/>
    </row>
    <row r="45" spans="2:79" ht="12.75" customHeight="1" x14ac:dyDescent="0.15">
      <c r="B45" s="86"/>
      <c r="C45" s="87"/>
      <c r="D45" s="88"/>
      <c r="E45" s="89"/>
      <c r="F45" s="90"/>
      <c r="G45" s="91"/>
      <c r="H45" s="91"/>
      <c r="I45" s="91"/>
      <c r="J45" s="91"/>
      <c r="K45" s="91"/>
      <c r="L45" s="91"/>
      <c r="M45" s="91"/>
      <c r="N45" s="91"/>
      <c r="O45" s="91"/>
      <c r="P45" s="92"/>
      <c r="Q45" s="96"/>
      <c r="R45" s="97"/>
      <c r="S45" s="97"/>
      <c r="T45" s="97"/>
      <c r="U45" s="97"/>
      <c r="V45" s="98"/>
      <c r="W45" s="99"/>
      <c r="X45" s="100"/>
      <c r="Y45" s="101"/>
      <c r="Z45" s="105"/>
      <c r="AA45" s="106"/>
      <c r="AB45" s="106"/>
      <c r="AC45" s="106"/>
      <c r="AD45" s="106"/>
      <c r="AE45" s="106"/>
      <c r="AF45" s="106"/>
      <c r="AG45" s="106"/>
      <c r="AH45" s="107"/>
      <c r="AI45" s="83"/>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5"/>
      <c r="BI45" s="4"/>
      <c r="BJ45" s="4"/>
      <c r="BK45" s="4"/>
      <c r="BL45" s="4"/>
      <c r="BM45" s="4"/>
      <c r="BN45" s="4"/>
      <c r="BO45" s="4"/>
      <c r="BP45" s="4"/>
      <c r="BQ45" s="4"/>
      <c r="BR45" s="4"/>
      <c r="BS45" s="4"/>
      <c r="BT45" s="4"/>
      <c r="BU45" s="4"/>
      <c r="BV45" s="4"/>
      <c r="BW45" s="4"/>
      <c r="BX45" s="4"/>
      <c r="BY45" s="4"/>
      <c r="BZ45" s="4"/>
      <c r="CA45" s="4"/>
    </row>
    <row r="46" spans="2:79" ht="12.75" customHeight="1" x14ac:dyDescent="0.15">
      <c r="B46" s="86"/>
      <c r="C46" s="87"/>
      <c r="D46" s="88"/>
      <c r="E46" s="89"/>
      <c r="F46" s="90"/>
      <c r="G46" s="91"/>
      <c r="H46" s="91"/>
      <c r="I46" s="91"/>
      <c r="J46" s="91"/>
      <c r="K46" s="91"/>
      <c r="L46" s="91"/>
      <c r="M46" s="91"/>
      <c r="N46" s="91"/>
      <c r="O46" s="91"/>
      <c r="P46" s="92"/>
      <c r="Q46" s="93"/>
      <c r="R46" s="94"/>
      <c r="S46" s="94"/>
      <c r="T46" s="94"/>
      <c r="U46" s="94"/>
      <c r="V46" s="95"/>
      <c r="W46" s="99"/>
      <c r="X46" s="100"/>
      <c r="Y46" s="101"/>
      <c r="Z46" s="102"/>
      <c r="AA46" s="103"/>
      <c r="AB46" s="103"/>
      <c r="AC46" s="103"/>
      <c r="AD46" s="103"/>
      <c r="AE46" s="103"/>
      <c r="AF46" s="103"/>
      <c r="AG46" s="103"/>
      <c r="AH46" s="104"/>
      <c r="AI46" s="80">
        <f t="shared" ref="AI46" si="2">ROUNDDOWN(Q46*Z46,0)</f>
        <v>0</v>
      </c>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2"/>
      <c r="BI46" s="4"/>
      <c r="BJ46" s="4"/>
      <c r="BK46" s="4"/>
      <c r="BL46" s="4"/>
      <c r="BM46" s="4"/>
      <c r="BN46" s="4"/>
      <c r="BO46" s="4"/>
      <c r="BP46" s="4"/>
      <c r="BQ46" s="4"/>
      <c r="BR46" s="4"/>
      <c r="BS46" s="4"/>
      <c r="BT46" s="4"/>
      <c r="BU46" s="4"/>
      <c r="BV46" s="4"/>
      <c r="BW46" s="4"/>
      <c r="BX46" s="4"/>
      <c r="BY46" s="4"/>
      <c r="BZ46" s="4"/>
      <c r="CA46" s="4"/>
    </row>
    <row r="47" spans="2:79" ht="12.75" customHeight="1" x14ac:dyDescent="0.15">
      <c r="B47" s="86"/>
      <c r="C47" s="87"/>
      <c r="D47" s="88"/>
      <c r="E47" s="89"/>
      <c r="F47" s="90"/>
      <c r="G47" s="91"/>
      <c r="H47" s="91"/>
      <c r="I47" s="91"/>
      <c r="J47" s="91"/>
      <c r="K47" s="91"/>
      <c r="L47" s="91"/>
      <c r="M47" s="91"/>
      <c r="N47" s="91"/>
      <c r="O47" s="91"/>
      <c r="P47" s="92"/>
      <c r="Q47" s="96"/>
      <c r="R47" s="97"/>
      <c r="S47" s="97"/>
      <c r="T47" s="97"/>
      <c r="U47" s="97"/>
      <c r="V47" s="98"/>
      <c r="W47" s="99"/>
      <c r="X47" s="100"/>
      <c r="Y47" s="101"/>
      <c r="Z47" s="105"/>
      <c r="AA47" s="106"/>
      <c r="AB47" s="106"/>
      <c r="AC47" s="106"/>
      <c r="AD47" s="106"/>
      <c r="AE47" s="106"/>
      <c r="AF47" s="106"/>
      <c r="AG47" s="106"/>
      <c r="AH47" s="107"/>
      <c r="AI47" s="83"/>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5"/>
      <c r="BI47" s="4"/>
    </row>
    <row r="48" spans="2:79" ht="26.25" customHeight="1" x14ac:dyDescent="0.15">
      <c r="Z48" s="74" t="s">
        <v>41</v>
      </c>
      <c r="AA48" s="75"/>
      <c r="AB48" s="75"/>
      <c r="AC48" s="75"/>
      <c r="AD48" s="75"/>
      <c r="AE48" s="75"/>
      <c r="AF48" s="75"/>
      <c r="AG48" s="75"/>
      <c r="AH48" s="76"/>
      <c r="AI48" s="77">
        <f>SUM(AI34:BG47)</f>
        <v>0</v>
      </c>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9"/>
      <c r="BI48" s="4"/>
    </row>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sheetData>
  <mergeCells count="128">
    <mergeCell ref="AB3:AD5"/>
    <mergeCell ref="Y3:AA5"/>
    <mergeCell ref="V3:X5"/>
    <mergeCell ref="W22:BI24"/>
    <mergeCell ref="W19:BI21"/>
    <mergeCell ref="AI36:BG37"/>
    <mergeCell ref="AI38:BG39"/>
    <mergeCell ref="AI34:BG35"/>
    <mergeCell ref="Z40:AH41"/>
    <mergeCell ref="Z38:AH39"/>
    <mergeCell ref="W40:Y41"/>
    <mergeCell ref="W38:Y39"/>
    <mergeCell ref="BS6:CA6"/>
    <mergeCell ref="Z48:AH48"/>
    <mergeCell ref="AI48:BG48"/>
    <mergeCell ref="AS28:BI30"/>
    <mergeCell ref="AI28:AR30"/>
    <mergeCell ref="W28:AH30"/>
    <mergeCell ref="BS7:CA8"/>
    <mergeCell ref="BS9:CA10"/>
    <mergeCell ref="BS11:CA11"/>
    <mergeCell ref="BS12:CA14"/>
    <mergeCell ref="BS15:CA16"/>
    <mergeCell ref="BK9:BN10"/>
    <mergeCell ref="BK11:BN11"/>
    <mergeCell ref="BO11:BQ11"/>
    <mergeCell ref="BP9:BQ10"/>
    <mergeCell ref="BO9:BO10"/>
    <mergeCell ref="Z36:AH37"/>
    <mergeCell ref="AI40:BG41"/>
    <mergeCell ref="W32:Y33"/>
    <mergeCell ref="Z32:AH33"/>
    <mergeCell ref="AI32:BG33"/>
    <mergeCell ref="BK6:BR6"/>
    <mergeCell ref="BK7:BR8"/>
    <mergeCell ref="D36:E37"/>
    <mergeCell ref="D38:E39"/>
    <mergeCell ref="W36:Y37"/>
    <mergeCell ref="F40:P41"/>
    <mergeCell ref="Z34:AH35"/>
    <mergeCell ref="BR9:BR10"/>
    <mergeCell ref="BK12:BR14"/>
    <mergeCell ref="BK15:BR16"/>
    <mergeCell ref="Q38:V39"/>
    <mergeCell ref="D40:E41"/>
    <mergeCell ref="F34:P35"/>
    <mergeCell ref="F36:P37"/>
    <mergeCell ref="F38:P39"/>
    <mergeCell ref="W34:Y35"/>
    <mergeCell ref="G19:P21"/>
    <mergeCell ref="D29:J30"/>
    <mergeCell ref="J26:J27"/>
    <mergeCell ref="G26:G27"/>
    <mergeCell ref="H26:I27"/>
    <mergeCell ref="B19:F21"/>
    <mergeCell ref="S19:V21"/>
    <mergeCell ref="S22:V24"/>
    <mergeCell ref="S25:V27"/>
    <mergeCell ref="W25:BC27"/>
    <mergeCell ref="B34:C35"/>
    <mergeCell ref="B36:C37"/>
    <mergeCell ref="B38:C39"/>
    <mergeCell ref="D34:E35"/>
    <mergeCell ref="B22:F24"/>
    <mergeCell ref="B40:C41"/>
    <mergeCell ref="D26:F27"/>
    <mergeCell ref="Q34:V35"/>
    <mergeCell ref="Q32:V33"/>
    <mergeCell ref="Q36:V37"/>
    <mergeCell ref="K28:L30"/>
    <mergeCell ref="B32:C33"/>
    <mergeCell ref="M28:P30"/>
    <mergeCell ref="D32:E33"/>
    <mergeCell ref="B26:C27"/>
    <mergeCell ref="B28:C28"/>
    <mergeCell ref="B29:C30"/>
    <mergeCell ref="Q40:V41"/>
    <mergeCell ref="R28:V30"/>
    <mergeCell ref="M26:P27"/>
    <mergeCell ref="G22:P24"/>
    <mergeCell ref="F32:P33"/>
    <mergeCell ref="D28:J28"/>
    <mergeCell ref="K26:L27"/>
    <mergeCell ref="B2:O2"/>
    <mergeCell ref="V1:AQ2"/>
    <mergeCell ref="P2:R2"/>
    <mergeCell ref="D6:P7"/>
    <mergeCell ref="D8:P9"/>
    <mergeCell ref="B6:C9"/>
    <mergeCell ref="G4:P4"/>
    <mergeCell ref="B16:F18"/>
    <mergeCell ref="G16:P18"/>
    <mergeCell ref="S17:S18"/>
    <mergeCell ref="T17:T18"/>
    <mergeCell ref="U17:AA18"/>
    <mergeCell ref="AB17:AB18"/>
    <mergeCell ref="S14:Z16"/>
    <mergeCell ref="AD14:AF16"/>
    <mergeCell ref="AG14:BI16"/>
    <mergeCell ref="B11:F12"/>
    <mergeCell ref="G11:P12"/>
    <mergeCell ref="B13:F15"/>
    <mergeCell ref="G13:P15"/>
    <mergeCell ref="AQ3:AR5"/>
    <mergeCell ref="AK3:AP5"/>
    <mergeCell ref="AH3:AJ5"/>
    <mergeCell ref="AE3:AG5"/>
    <mergeCell ref="B46:C47"/>
    <mergeCell ref="D46:E47"/>
    <mergeCell ref="F46:P47"/>
    <mergeCell ref="Q46:V47"/>
    <mergeCell ref="W46:Y47"/>
    <mergeCell ref="Z46:AH47"/>
    <mergeCell ref="AI46:BG47"/>
    <mergeCell ref="F42:P43"/>
    <mergeCell ref="Q42:V43"/>
    <mergeCell ref="W42:Y43"/>
    <mergeCell ref="Z42:AH43"/>
    <mergeCell ref="AI42:BG43"/>
    <mergeCell ref="B44:C45"/>
    <mergeCell ref="D44:E45"/>
    <mergeCell ref="F44:P45"/>
    <mergeCell ref="Q44:V45"/>
    <mergeCell ref="W44:Y45"/>
    <mergeCell ref="Z44:AH45"/>
    <mergeCell ref="AI44:BG45"/>
    <mergeCell ref="B42:C43"/>
    <mergeCell ref="D42:E43"/>
  </mergeCells>
  <phoneticPr fontId="1"/>
  <dataValidations count="3">
    <dataValidation type="list" allowBlank="1" sqref="M26" xr:uid="{09055007-229D-4344-9497-24201214C645}">
      <formula1>"普通,当座"</formula1>
    </dataValidation>
    <dataValidation type="list" allowBlank="1" showInputMessage="1" showErrorMessage="1" sqref="G26:G27" xr:uid="{FC6FFBCB-E437-40D3-AD2D-4F6883431F37}">
      <formula1>"銀行,信金"</formula1>
    </dataValidation>
    <dataValidation imeMode="fullKatakana" allowBlank="1" showInputMessage="1" showErrorMessage="1" sqref="D28:J28" xr:uid="{0BD14100-42AC-484B-AB96-23C59A503A8C}"/>
  </dataValidations>
  <printOptions horizontalCentered="1"/>
  <pageMargins left="0.39370078740157483" right="0.39370078740157483" top="0.78740157480314965" bottom="0.19685039370078741"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18DC6-1E61-4A84-BE4F-F29FD7236589}">
  <sheetPr>
    <tabColor rgb="FFFFCCCC"/>
  </sheetPr>
  <dimension ref="A1:CA56"/>
  <sheetViews>
    <sheetView showGridLines="0" showRowColHeaders="0" view="pageBreakPreview" zoomScaleNormal="130" zoomScaleSheetLayoutView="100" workbookViewId="0"/>
  </sheetViews>
  <sheetFormatPr defaultRowHeight="13.5" x14ac:dyDescent="0.15"/>
  <cols>
    <col min="1" max="1" width="1.875" style="1" customWidth="1"/>
    <col min="2" max="2" width="3.125" style="1" customWidth="1"/>
    <col min="3" max="4" width="1.5" style="1" customWidth="1"/>
    <col min="5" max="11" width="3.125" style="1" customWidth="1"/>
    <col min="12" max="13" width="1.625" style="1" customWidth="1"/>
    <col min="14" max="16" width="3.125" style="1" customWidth="1"/>
    <col min="17" max="25" width="1.875" style="1" customWidth="1"/>
    <col min="26" max="34" width="1.5" style="1" customWidth="1"/>
    <col min="35" max="36" width="1" style="1" customWidth="1"/>
    <col min="37" max="42" width="0.625" style="1" customWidth="1"/>
    <col min="43" max="44" width="1.875" style="1" customWidth="1"/>
    <col min="45" max="50" width="0.625" style="1" customWidth="1"/>
    <col min="51" max="52" width="1.875" style="1" customWidth="1"/>
    <col min="53" max="58" width="0.625" style="1" customWidth="1"/>
    <col min="59" max="70" width="1.875" style="1" customWidth="1"/>
    <col min="71" max="79" width="2.5" style="1" customWidth="1"/>
    <col min="80" max="112" width="1.875" style="1" customWidth="1"/>
    <col min="113" max="115" width="2.5" style="1" customWidth="1"/>
    <col min="116" max="16384" width="9" style="1"/>
  </cols>
  <sheetData>
    <row r="1" spans="1:79" ht="11.25" customHeight="1" x14ac:dyDescent="0.15">
      <c r="V1" s="258" t="s">
        <v>2</v>
      </c>
      <c r="W1" s="258"/>
      <c r="X1" s="258"/>
      <c r="Y1" s="258"/>
      <c r="Z1" s="258"/>
      <c r="AA1" s="258"/>
      <c r="AB1" s="258"/>
      <c r="AC1" s="258"/>
      <c r="AD1" s="258"/>
      <c r="AE1" s="258"/>
      <c r="AF1" s="258"/>
      <c r="AG1" s="258"/>
      <c r="AH1" s="258"/>
      <c r="AI1" s="258"/>
      <c r="AJ1" s="258"/>
      <c r="AK1" s="258"/>
      <c r="AL1" s="258"/>
      <c r="AM1" s="258"/>
      <c r="AN1" s="258"/>
      <c r="AO1" s="258"/>
      <c r="AP1" s="258"/>
      <c r="AQ1" s="258"/>
    </row>
    <row r="2" spans="1:79" ht="27" customHeight="1" x14ac:dyDescent="0.2">
      <c r="B2" s="259" t="s">
        <v>0</v>
      </c>
      <c r="C2" s="259"/>
      <c r="D2" s="259"/>
      <c r="E2" s="259"/>
      <c r="F2" s="259"/>
      <c r="G2" s="259"/>
      <c r="H2" s="259"/>
      <c r="I2" s="259"/>
      <c r="J2" s="259"/>
      <c r="K2" s="259"/>
      <c r="L2" s="259"/>
      <c r="M2" s="259"/>
      <c r="N2" s="259"/>
      <c r="O2" s="259"/>
      <c r="P2" s="260" t="s">
        <v>1</v>
      </c>
      <c r="Q2" s="260"/>
      <c r="R2" s="260"/>
      <c r="V2" s="258"/>
      <c r="W2" s="258"/>
      <c r="X2" s="258"/>
      <c r="Y2" s="258"/>
      <c r="Z2" s="258"/>
      <c r="AA2" s="258"/>
      <c r="AB2" s="258"/>
      <c r="AC2" s="258"/>
      <c r="AD2" s="258"/>
      <c r="AE2" s="258"/>
      <c r="AF2" s="258"/>
      <c r="AG2" s="258"/>
      <c r="AH2" s="258"/>
      <c r="AI2" s="258"/>
      <c r="AJ2" s="258"/>
      <c r="AK2" s="258"/>
      <c r="AL2" s="258"/>
      <c r="AM2" s="258"/>
      <c r="AN2" s="258"/>
      <c r="AO2" s="258"/>
      <c r="AP2" s="258"/>
      <c r="AQ2" s="258"/>
      <c r="AR2" s="2"/>
      <c r="AS2" s="2"/>
      <c r="AT2" s="2"/>
      <c r="AU2" s="2"/>
      <c r="AV2" s="2"/>
      <c r="AW2" s="2"/>
      <c r="AX2" s="2"/>
      <c r="AY2" s="2"/>
      <c r="AZ2" s="2"/>
      <c r="BA2" s="2"/>
      <c r="BB2" s="2"/>
      <c r="BC2" s="2"/>
      <c r="BD2" s="2"/>
      <c r="BE2" s="2"/>
      <c r="BF2" s="2"/>
      <c r="BG2" s="2"/>
      <c r="BH2" s="2"/>
      <c r="BI2" s="2"/>
    </row>
    <row r="3" spans="1:79" ht="3.95" customHeight="1" x14ac:dyDescent="0.2">
      <c r="B3" s="44"/>
      <c r="C3" s="44"/>
      <c r="D3" s="44"/>
      <c r="E3" s="44"/>
      <c r="F3" s="44"/>
      <c r="G3" s="44"/>
      <c r="H3" s="44"/>
      <c r="I3" s="44"/>
      <c r="J3" s="44"/>
      <c r="K3" s="44"/>
      <c r="L3" s="44"/>
      <c r="M3" s="44"/>
      <c r="N3" s="44"/>
      <c r="O3" s="44"/>
      <c r="P3" s="45"/>
      <c r="Q3" s="45"/>
      <c r="R3" s="45"/>
      <c r="V3" s="261" t="s">
        <v>52</v>
      </c>
      <c r="W3" s="261"/>
      <c r="X3" s="261"/>
      <c r="Y3" s="194">
        <f>IF(入力用!Y3="","",入力用!Y3)</f>
        <v>5</v>
      </c>
      <c r="Z3" s="194"/>
      <c r="AA3" s="194"/>
      <c r="AB3" s="194" t="s">
        <v>46</v>
      </c>
      <c r="AC3" s="194"/>
      <c r="AD3" s="194"/>
      <c r="AE3" s="194">
        <f>IF(入力用!AE3="","",入力用!AE3)</f>
        <v>10</v>
      </c>
      <c r="AF3" s="194"/>
      <c r="AG3" s="194"/>
      <c r="AH3" s="194" t="s">
        <v>19</v>
      </c>
      <c r="AI3" s="194"/>
      <c r="AJ3" s="194"/>
      <c r="AK3" s="194">
        <f>IF(入力用!AK3="","",入力用!AK3)</f>
        <v>15</v>
      </c>
      <c r="AL3" s="194"/>
      <c r="AM3" s="194"/>
      <c r="AN3" s="194"/>
      <c r="AO3" s="194"/>
      <c r="AP3" s="194"/>
      <c r="AQ3" s="263" t="s">
        <v>20</v>
      </c>
      <c r="AR3" s="263"/>
      <c r="AS3" s="2"/>
      <c r="AT3" s="2"/>
      <c r="AU3" s="2"/>
      <c r="AV3" s="2"/>
      <c r="AW3" s="2"/>
      <c r="AX3" s="2"/>
      <c r="AY3" s="2"/>
      <c r="AZ3" s="2"/>
      <c r="BA3" s="2"/>
      <c r="BB3" s="2"/>
      <c r="BC3" s="2"/>
      <c r="BD3" s="2"/>
      <c r="BE3" s="2"/>
      <c r="BF3" s="2"/>
      <c r="BG3" s="2"/>
      <c r="BH3" s="2"/>
      <c r="BI3" s="2"/>
    </row>
    <row r="4" spans="1:79" ht="18.75" customHeight="1" x14ac:dyDescent="0.15">
      <c r="A4" s="4"/>
      <c r="B4" s="4"/>
      <c r="C4" s="4"/>
      <c r="D4" s="4"/>
      <c r="E4" s="4"/>
      <c r="F4" s="4"/>
      <c r="G4" s="278" t="str">
        <f>IF(入力用!G4="","",入力用!G4)</f>
        <v/>
      </c>
      <c r="H4" s="278"/>
      <c r="I4" s="278"/>
      <c r="J4" s="278"/>
      <c r="K4" s="278"/>
      <c r="L4" s="278"/>
      <c r="M4" s="278"/>
      <c r="N4" s="278"/>
      <c r="O4" s="278"/>
      <c r="P4" s="278"/>
      <c r="Q4" s="4"/>
      <c r="R4" s="4"/>
      <c r="U4" s="11"/>
      <c r="V4" s="261"/>
      <c r="W4" s="261"/>
      <c r="X4" s="261"/>
      <c r="Y4" s="194"/>
      <c r="Z4" s="194"/>
      <c r="AA4" s="194"/>
      <c r="AB4" s="194"/>
      <c r="AC4" s="194"/>
      <c r="AD4" s="194"/>
      <c r="AE4" s="194"/>
      <c r="AF4" s="194"/>
      <c r="AG4" s="194"/>
      <c r="AH4" s="194"/>
      <c r="AI4" s="194"/>
      <c r="AJ4" s="194"/>
      <c r="AK4" s="194"/>
      <c r="AL4" s="194"/>
      <c r="AM4" s="194"/>
      <c r="AN4" s="194"/>
      <c r="AO4" s="194"/>
      <c r="AP4" s="194"/>
      <c r="AQ4" s="263"/>
      <c r="AR4" s="263"/>
      <c r="AS4" s="20"/>
      <c r="AT4" s="20"/>
      <c r="AU4" s="20"/>
      <c r="AV4" s="28"/>
      <c r="AW4" s="28"/>
      <c r="AX4" s="28"/>
      <c r="AY4" s="28"/>
    </row>
    <row r="5" spans="1:79" s="46" customFormat="1" ht="3.95" customHeight="1" x14ac:dyDescent="0.15">
      <c r="G5" s="50"/>
      <c r="H5" s="50"/>
      <c r="I5" s="50"/>
      <c r="J5" s="50"/>
      <c r="K5" s="50"/>
      <c r="L5" s="50"/>
      <c r="M5" s="50"/>
      <c r="N5" s="50"/>
      <c r="O5" s="50"/>
      <c r="P5" s="50"/>
      <c r="U5" s="47"/>
      <c r="V5" s="261"/>
      <c r="W5" s="261"/>
      <c r="X5" s="261"/>
      <c r="Y5" s="194"/>
      <c r="Z5" s="194"/>
      <c r="AA5" s="194"/>
      <c r="AB5" s="194"/>
      <c r="AC5" s="194"/>
      <c r="AD5" s="194"/>
      <c r="AE5" s="194"/>
      <c r="AF5" s="194"/>
      <c r="AG5" s="194"/>
      <c r="AH5" s="194"/>
      <c r="AI5" s="194"/>
      <c r="AJ5" s="194"/>
      <c r="AK5" s="194"/>
      <c r="AL5" s="194"/>
      <c r="AM5" s="194"/>
      <c r="AN5" s="194"/>
      <c r="AO5" s="194"/>
      <c r="AP5" s="194"/>
      <c r="AQ5" s="263"/>
      <c r="AR5" s="263"/>
      <c r="AS5" s="48"/>
      <c r="AT5" s="48"/>
      <c r="AU5" s="48"/>
      <c r="AV5" s="49"/>
      <c r="AW5" s="49"/>
      <c r="AX5" s="49"/>
      <c r="AY5" s="49"/>
    </row>
    <row r="6" spans="1:79" ht="18.75" customHeight="1" x14ac:dyDescent="0.15">
      <c r="B6" s="274"/>
      <c r="C6" s="274"/>
      <c r="D6" s="275" t="str">
        <f>IF(入力用!D6="","",入力用!D6)</f>
        <v/>
      </c>
      <c r="E6" s="275"/>
      <c r="F6" s="275"/>
      <c r="G6" s="275"/>
      <c r="H6" s="275"/>
      <c r="I6" s="275"/>
      <c r="J6" s="275"/>
      <c r="K6" s="275"/>
      <c r="L6" s="275"/>
      <c r="M6" s="275"/>
      <c r="N6" s="275"/>
      <c r="O6" s="275"/>
      <c r="P6" s="275"/>
      <c r="R6" s="31"/>
      <c r="S6" s="31"/>
      <c r="T6" s="31"/>
      <c r="U6" s="26"/>
      <c r="V6" s="25"/>
      <c r="W6" s="25"/>
      <c r="X6" s="25"/>
      <c r="Y6" s="25"/>
      <c r="Z6" s="25"/>
      <c r="AA6" s="25"/>
      <c r="AB6" s="25"/>
      <c r="AC6" s="25"/>
      <c r="AD6" s="25"/>
      <c r="AE6" s="25"/>
      <c r="AF6" s="25"/>
      <c r="AG6" s="25"/>
      <c r="AH6" s="25"/>
      <c r="AI6" s="25"/>
      <c r="AJ6" s="31"/>
      <c r="AK6" s="31"/>
      <c r="AL6" s="31"/>
      <c r="AM6" s="31"/>
      <c r="AN6" s="30"/>
      <c r="AO6" s="30"/>
      <c r="AP6" s="30"/>
      <c r="AQ6" s="30"/>
      <c r="AR6" s="30"/>
      <c r="AS6" s="26"/>
      <c r="AT6" s="26"/>
      <c r="AU6" s="26"/>
      <c r="AV6" s="26"/>
      <c r="AW6" s="26"/>
      <c r="AX6" s="26"/>
      <c r="AY6" s="26"/>
      <c r="AZ6" s="26"/>
      <c r="BA6" s="26"/>
      <c r="BB6" s="26"/>
      <c r="BC6" s="26"/>
      <c r="BD6" s="26"/>
      <c r="BE6" s="26"/>
      <c r="BF6" s="26"/>
      <c r="BG6" s="26"/>
      <c r="BH6" s="26"/>
      <c r="BI6" s="26"/>
      <c r="BK6" s="276"/>
      <c r="BL6" s="276"/>
      <c r="BM6" s="276"/>
      <c r="BN6" s="276"/>
      <c r="BO6" s="276"/>
      <c r="BP6" s="276"/>
      <c r="BQ6" s="276"/>
      <c r="BR6" s="276"/>
      <c r="BS6" s="32" t="str">
        <f>LEFT(RIGHT(" "&amp;入力用!BS6,9),1)</f>
        <v xml:space="preserve"> </v>
      </c>
      <c r="BT6" s="32" t="str">
        <f>LEFT(RIGHT(" "&amp;入力用!BS6,8),1)</f>
        <v xml:space="preserve"> </v>
      </c>
      <c r="BU6" s="32" t="str">
        <f>LEFT(RIGHT(" "&amp;入力用!BS6,7),1)</f>
        <v xml:space="preserve"> </v>
      </c>
      <c r="BV6" s="32" t="str">
        <f>LEFT(RIGHT(" "&amp;入力用!BS6,6),1)</f>
        <v xml:space="preserve"> </v>
      </c>
      <c r="BW6" s="32" t="str">
        <f>LEFT(RIGHT(" "&amp;入力用!BS6,5),1)</f>
        <v xml:space="preserve"> </v>
      </c>
      <c r="BX6" s="32" t="str">
        <f>LEFT(RIGHT(" "&amp;入力用!BS6,4),1)</f>
        <v xml:space="preserve"> </v>
      </c>
      <c r="BY6" s="32" t="str">
        <f>LEFT(RIGHT(" "&amp;入力用!BS6,3),1)</f>
        <v xml:space="preserve"> </v>
      </c>
      <c r="BZ6" s="32" t="str">
        <f>LEFT(RIGHT(" "&amp;入力用!BS6,2),1)</f>
        <v xml:space="preserve"> </v>
      </c>
      <c r="CA6" s="32" t="str">
        <f>LEFT(RIGHT(" "&amp;入力用!BS6,1),1)</f>
        <v xml:space="preserve"> </v>
      </c>
    </row>
    <row r="7" spans="1:79" ht="7.5" customHeight="1" x14ac:dyDescent="0.15">
      <c r="B7" s="274"/>
      <c r="C7" s="274"/>
      <c r="D7" s="275"/>
      <c r="E7" s="275"/>
      <c r="F7" s="275"/>
      <c r="G7" s="275"/>
      <c r="H7" s="275"/>
      <c r="I7" s="275"/>
      <c r="J7" s="275"/>
      <c r="K7" s="275"/>
      <c r="L7" s="275"/>
      <c r="M7" s="275"/>
      <c r="N7" s="275"/>
      <c r="O7" s="275"/>
      <c r="P7" s="275"/>
      <c r="R7" s="31"/>
      <c r="S7" s="31"/>
      <c r="T7" s="31"/>
      <c r="U7" s="26"/>
      <c r="V7" s="25"/>
      <c r="W7" s="25"/>
      <c r="X7" s="25"/>
      <c r="Y7" s="25"/>
      <c r="Z7" s="25"/>
      <c r="AA7" s="25"/>
      <c r="AB7" s="25"/>
      <c r="AC7" s="25"/>
      <c r="AD7" s="25"/>
      <c r="AE7" s="25"/>
      <c r="AF7" s="25"/>
      <c r="AG7" s="25"/>
      <c r="AH7" s="25"/>
      <c r="AI7" s="25"/>
      <c r="AJ7" s="31"/>
      <c r="AK7" s="31"/>
      <c r="AL7" s="31"/>
      <c r="AM7" s="31"/>
      <c r="AN7" s="30"/>
      <c r="AO7" s="30"/>
      <c r="AP7" s="30"/>
      <c r="AQ7" s="30"/>
      <c r="AR7" s="30"/>
      <c r="AS7" s="26"/>
      <c r="AT7" s="26"/>
      <c r="AU7" s="26"/>
      <c r="AV7" s="26"/>
      <c r="AW7" s="26"/>
      <c r="AX7" s="26"/>
      <c r="AY7" s="26"/>
      <c r="AZ7" s="26"/>
      <c r="BA7" s="26"/>
      <c r="BB7" s="26"/>
      <c r="BC7" s="26"/>
      <c r="BD7" s="26"/>
      <c r="BE7" s="26"/>
      <c r="BF7" s="26"/>
      <c r="BG7" s="26"/>
      <c r="BH7" s="26"/>
      <c r="BI7" s="26"/>
      <c r="BK7" s="276"/>
      <c r="BL7" s="276"/>
      <c r="BM7" s="276"/>
      <c r="BN7" s="276"/>
      <c r="BO7" s="276"/>
      <c r="BP7" s="276"/>
      <c r="BQ7" s="276"/>
      <c r="BR7" s="276"/>
      <c r="BS7" s="187" t="str">
        <f>LEFT(RIGHT(" "&amp;入力用!BS7,9),1)</f>
        <v xml:space="preserve"> </v>
      </c>
      <c r="BT7" s="187" t="str">
        <f>LEFT(RIGHT(" "&amp;入力用!BS7,8),1)</f>
        <v xml:space="preserve"> </v>
      </c>
      <c r="BU7" s="187" t="str">
        <f>LEFT(RIGHT(" "&amp;入力用!BS7,7),1)</f>
        <v xml:space="preserve"> </v>
      </c>
      <c r="BV7" s="187" t="str">
        <f>LEFT(RIGHT(" "&amp;入力用!BS7,6),1)</f>
        <v xml:space="preserve"> </v>
      </c>
      <c r="BW7" s="187" t="str">
        <f>LEFT(RIGHT(" "&amp;入力用!BS7,5),1)</f>
        <v xml:space="preserve"> </v>
      </c>
      <c r="BX7" s="187" t="str">
        <f>LEFT(RIGHT(" "&amp;入力用!BS7,4),1)</f>
        <v xml:space="preserve"> </v>
      </c>
      <c r="BY7" s="187" t="str">
        <f>LEFT(RIGHT(" "&amp;入力用!BS7,3),1)</f>
        <v xml:space="preserve"> </v>
      </c>
      <c r="BZ7" s="187" t="str">
        <f>LEFT(RIGHT(" "&amp;入力用!BS7,2),1)</f>
        <v xml:space="preserve"> </v>
      </c>
      <c r="CA7" s="187" t="str">
        <f>LEFT(RIGHT(" "&amp;入力用!BS7,1),1)</f>
        <v xml:space="preserve"> </v>
      </c>
    </row>
    <row r="8" spans="1:79" ht="11.25" customHeight="1" x14ac:dyDescent="0.15">
      <c r="B8" s="274"/>
      <c r="C8" s="274"/>
      <c r="D8" s="275" t="str">
        <f>IF(入力用!D8="","",入力用!D8)</f>
        <v/>
      </c>
      <c r="E8" s="275"/>
      <c r="F8" s="275"/>
      <c r="G8" s="275"/>
      <c r="H8" s="275"/>
      <c r="I8" s="275"/>
      <c r="J8" s="275"/>
      <c r="K8" s="275"/>
      <c r="L8" s="275"/>
      <c r="M8" s="275"/>
      <c r="N8" s="275"/>
      <c r="O8" s="275"/>
      <c r="P8" s="275"/>
      <c r="R8" s="31"/>
      <c r="S8" s="31"/>
      <c r="T8" s="31"/>
      <c r="U8" s="26"/>
      <c r="V8" s="25"/>
      <c r="W8" s="25"/>
      <c r="X8" s="25"/>
      <c r="Y8" s="25"/>
      <c r="Z8" s="25"/>
      <c r="AA8" s="25"/>
      <c r="AB8" s="25"/>
      <c r="AC8" s="25"/>
      <c r="AD8" s="25"/>
      <c r="AE8" s="25"/>
      <c r="AF8" s="25"/>
      <c r="AG8" s="25"/>
      <c r="AH8" s="25"/>
      <c r="AI8" s="25"/>
      <c r="AJ8" s="31"/>
      <c r="AK8" s="31"/>
      <c r="AL8" s="31"/>
      <c r="AM8" s="31"/>
      <c r="AN8" s="30"/>
      <c r="AO8" s="30"/>
      <c r="AP8" s="30"/>
      <c r="AQ8" s="30"/>
      <c r="AR8" s="30"/>
      <c r="AS8" s="26"/>
      <c r="AT8" s="26"/>
      <c r="AU8" s="26"/>
      <c r="AV8" s="26"/>
      <c r="AW8" s="26"/>
      <c r="AX8" s="26"/>
      <c r="AY8" s="26"/>
      <c r="AZ8" s="26"/>
      <c r="BA8" s="26"/>
      <c r="BB8" s="26"/>
      <c r="BC8" s="26"/>
      <c r="BD8" s="26"/>
      <c r="BE8" s="26"/>
      <c r="BF8" s="26"/>
      <c r="BG8" s="26"/>
      <c r="BH8" s="26"/>
      <c r="BI8" s="26"/>
      <c r="BK8" s="276"/>
      <c r="BL8" s="276"/>
      <c r="BM8" s="276"/>
      <c r="BN8" s="276"/>
      <c r="BO8" s="276"/>
      <c r="BP8" s="276"/>
      <c r="BQ8" s="276"/>
      <c r="BR8" s="276"/>
      <c r="BS8" s="187"/>
      <c r="BT8" s="187"/>
      <c r="BU8" s="187"/>
      <c r="BV8" s="187"/>
      <c r="BW8" s="187"/>
      <c r="BX8" s="187"/>
      <c r="BY8" s="187"/>
      <c r="BZ8" s="187"/>
      <c r="CA8" s="187"/>
    </row>
    <row r="9" spans="1:79" ht="15" customHeight="1" x14ac:dyDescent="0.15">
      <c r="B9" s="274"/>
      <c r="C9" s="274"/>
      <c r="D9" s="275"/>
      <c r="E9" s="275"/>
      <c r="F9" s="275"/>
      <c r="G9" s="275"/>
      <c r="H9" s="275"/>
      <c r="I9" s="275"/>
      <c r="J9" s="275"/>
      <c r="K9" s="275"/>
      <c r="L9" s="275"/>
      <c r="M9" s="275"/>
      <c r="N9" s="275"/>
      <c r="O9" s="275"/>
      <c r="P9" s="275"/>
      <c r="R9" s="31"/>
      <c r="S9" s="31"/>
      <c r="T9" s="31"/>
      <c r="U9" s="26"/>
      <c r="V9" s="25"/>
      <c r="W9" s="25"/>
      <c r="X9" s="25"/>
      <c r="Y9" s="25"/>
      <c r="Z9" s="25"/>
      <c r="AA9" s="25"/>
      <c r="AB9" s="25"/>
      <c r="AC9" s="25"/>
      <c r="AD9" s="25"/>
      <c r="AE9" s="25"/>
      <c r="AF9" s="25"/>
      <c r="AG9" s="25"/>
      <c r="AH9" s="25"/>
      <c r="AI9" s="25"/>
      <c r="AJ9" s="31"/>
      <c r="AK9" s="31"/>
      <c r="AL9" s="31"/>
      <c r="AM9" s="31"/>
      <c r="AN9" s="30"/>
      <c r="AO9" s="30"/>
      <c r="AP9" s="30"/>
      <c r="AQ9" s="30"/>
      <c r="AR9" s="30"/>
      <c r="AS9" s="26"/>
      <c r="AT9" s="26"/>
      <c r="AU9" s="26"/>
      <c r="AV9" s="26"/>
      <c r="AW9" s="26"/>
      <c r="AX9" s="26"/>
      <c r="AY9" s="26"/>
      <c r="AZ9" s="26"/>
      <c r="BA9" s="26"/>
      <c r="BB9" s="26"/>
      <c r="BC9" s="26"/>
      <c r="BD9" s="26"/>
      <c r="BE9" s="26"/>
      <c r="BF9" s="26"/>
      <c r="BG9" s="26"/>
      <c r="BH9" s="26"/>
      <c r="BI9" s="26"/>
      <c r="BK9" s="279"/>
      <c r="BL9" s="279"/>
      <c r="BM9" s="279"/>
      <c r="BN9" s="279"/>
      <c r="BO9" s="280"/>
      <c r="BP9" s="187">
        <f>入力用!BP9</f>
        <v>0</v>
      </c>
      <c r="BQ9" s="187"/>
      <c r="BR9" s="281"/>
      <c r="BS9" s="187" t="str">
        <f>LEFT(RIGHT(" "&amp;入力用!BS9,9),1)</f>
        <v xml:space="preserve"> </v>
      </c>
      <c r="BT9" s="187" t="str">
        <f>LEFT(RIGHT(" "&amp;入力用!BS9,8),1)</f>
        <v xml:space="preserve"> </v>
      </c>
      <c r="BU9" s="187" t="str">
        <f>LEFT(RIGHT(" "&amp;入力用!BS9,7),1)</f>
        <v xml:space="preserve"> </v>
      </c>
      <c r="BV9" s="187" t="str">
        <f>LEFT(RIGHT(" "&amp;入力用!BS9,6),1)</f>
        <v xml:space="preserve"> </v>
      </c>
      <c r="BW9" s="187" t="str">
        <f>LEFT(RIGHT(" "&amp;入力用!BS9,5),1)</f>
        <v xml:space="preserve"> </v>
      </c>
      <c r="BX9" s="187" t="str">
        <f>LEFT(RIGHT(" "&amp;入力用!BS9,4),1)</f>
        <v xml:space="preserve"> </v>
      </c>
      <c r="BY9" s="187" t="str">
        <f>LEFT(RIGHT(" "&amp;入力用!BS9,3),1)</f>
        <v xml:space="preserve"> </v>
      </c>
      <c r="BZ9" s="187" t="str">
        <f>LEFT(RIGHT(" "&amp;入力用!BS9,2),1)</f>
        <v xml:space="preserve"> </v>
      </c>
      <c r="CA9" s="187" t="str">
        <f>LEFT(RIGHT(" "&amp;入力用!BS9,1),1)</f>
        <v>0</v>
      </c>
    </row>
    <row r="10" spans="1:79" ht="3.75" customHeight="1" x14ac:dyDescent="0.15">
      <c r="R10" s="31"/>
      <c r="S10" s="31"/>
      <c r="T10" s="31"/>
      <c r="U10" s="26"/>
      <c r="V10" s="25"/>
      <c r="W10" s="25"/>
      <c r="X10" s="25"/>
      <c r="Y10" s="25"/>
      <c r="Z10" s="25"/>
      <c r="AA10" s="25"/>
      <c r="AB10" s="25"/>
      <c r="AC10" s="25"/>
      <c r="AD10" s="25"/>
      <c r="AE10" s="25"/>
      <c r="AF10" s="25"/>
      <c r="AG10" s="25"/>
      <c r="AH10" s="25"/>
      <c r="AI10" s="25"/>
      <c r="AJ10" s="31"/>
      <c r="AK10" s="31"/>
      <c r="AL10" s="31"/>
      <c r="AM10" s="31"/>
      <c r="AN10" s="30"/>
      <c r="AO10" s="30"/>
      <c r="AP10" s="30"/>
      <c r="AQ10" s="30"/>
      <c r="AR10" s="30"/>
      <c r="AS10" s="26"/>
      <c r="AT10" s="26"/>
      <c r="AU10" s="26"/>
      <c r="AV10" s="26"/>
      <c r="AW10" s="26"/>
      <c r="AX10" s="26"/>
      <c r="AY10" s="26"/>
      <c r="AZ10" s="26"/>
      <c r="BA10" s="26"/>
      <c r="BB10" s="26"/>
      <c r="BC10" s="26"/>
      <c r="BD10" s="26"/>
      <c r="BE10" s="26"/>
      <c r="BF10" s="26"/>
      <c r="BG10" s="26"/>
      <c r="BH10" s="26"/>
      <c r="BI10" s="26"/>
      <c r="BK10" s="279"/>
      <c r="BL10" s="279"/>
      <c r="BM10" s="279"/>
      <c r="BN10" s="279"/>
      <c r="BO10" s="280"/>
      <c r="BP10" s="187"/>
      <c r="BQ10" s="187"/>
      <c r="BR10" s="281"/>
      <c r="BS10" s="187"/>
      <c r="BT10" s="187"/>
      <c r="BU10" s="187"/>
      <c r="BV10" s="187"/>
      <c r="BW10" s="187"/>
      <c r="BX10" s="187"/>
      <c r="BY10" s="187"/>
      <c r="BZ10" s="187"/>
      <c r="CA10" s="187"/>
    </row>
    <row r="11" spans="1:79" ht="18.75" customHeight="1" x14ac:dyDescent="0.15">
      <c r="B11" s="187" t="s">
        <v>54</v>
      </c>
      <c r="C11" s="187"/>
      <c r="D11" s="187"/>
      <c r="E11" s="187"/>
      <c r="F11" s="187"/>
      <c r="G11" s="270" t="str">
        <f>IF(INT(入力用!G11/100000000),MOD(INT(入力用!G11/100000000),10),"")</f>
        <v/>
      </c>
      <c r="H11" s="187" t="str">
        <f>IF(INT(入力用!G11/10000000),MOD(INT(入力用!G11/10000000),10),"")</f>
        <v/>
      </c>
      <c r="I11" s="187" t="str">
        <f>IF(INT(入力用!G11/1000000),MOD(INT(入力用!G11/1000000),10),"")</f>
        <v/>
      </c>
      <c r="J11" s="187" t="str">
        <f>IF(INT(入力用!G11/100000),MOD(INT(入力用!G11/100000),10),"")</f>
        <v/>
      </c>
      <c r="K11" s="187" t="str">
        <f>IF(INT(入力用!G11/10000),MOD(INT(入力用!G11/10000),10),"")</f>
        <v/>
      </c>
      <c r="L11" s="187" t="str">
        <f>IF(INT(入力用!G11/1000),MOD(INT(入力用!G11/1000),10),"")</f>
        <v/>
      </c>
      <c r="M11" s="187"/>
      <c r="N11" s="187" t="str">
        <f>IF(INT(入力用!G11/100),MOD(INT(入力用!G11/100),10),"")</f>
        <v/>
      </c>
      <c r="O11" s="187" t="str">
        <f>IF(INT(入力用!G11/10),MOD(INT(入力用!G11/10),10),"")</f>
        <v/>
      </c>
      <c r="P11" s="187" t="str">
        <f>IF(INT(入力用!G11/1),MOD(INT(入力用!G11/1),10),"")</f>
        <v/>
      </c>
      <c r="R11" s="31"/>
      <c r="S11" s="31"/>
      <c r="T11" s="31"/>
      <c r="U11" s="26"/>
      <c r="V11" s="25"/>
      <c r="W11" s="25"/>
      <c r="X11" s="25"/>
      <c r="Y11" s="25"/>
      <c r="Z11" s="25"/>
      <c r="AA11" s="25"/>
      <c r="AB11" s="25"/>
      <c r="AC11" s="25"/>
      <c r="AD11" s="25"/>
      <c r="AE11" s="25"/>
      <c r="AF11" s="25"/>
      <c r="AG11" s="25"/>
      <c r="AH11" s="25"/>
      <c r="AI11" s="25"/>
      <c r="AJ11" s="31"/>
      <c r="AK11" s="31"/>
      <c r="AL11" s="31"/>
      <c r="AM11" s="31"/>
      <c r="AN11" s="30"/>
      <c r="AO11" s="30"/>
      <c r="AP11" s="30"/>
      <c r="AQ11" s="30"/>
      <c r="AR11" s="30"/>
      <c r="AS11" s="26"/>
      <c r="AT11" s="26"/>
      <c r="AU11" s="26"/>
      <c r="AV11" s="26"/>
      <c r="AW11" s="26"/>
      <c r="AX11" s="26"/>
      <c r="AY11" s="26"/>
      <c r="AZ11" s="26"/>
      <c r="BA11" s="26"/>
      <c r="BB11" s="26"/>
      <c r="BC11" s="26"/>
      <c r="BD11" s="26"/>
      <c r="BE11" s="26"/>
      <c r="BF11" s="26"/>
      <c r="BG11" s="26"/>
      <c r="BH11" s="26"/>
      <c r="BI11" s="26"/>
      <c r="BK11" s="279"/>
      <c r="BL11" s="279"/>
      <c r="BM11" s="279"/>
      <c r="BN11" s="279"/>
      <c r="BO11" s="282" t="e">
        <f>入力用!BO11</f>
        <v>#DIV/0!</v>
      </c>
      <c r="BP11" s="282"/>
      <c r="BQ11" s="282"/>
      <c r="BR11" s="7"/>
      <c r="BS11" s="32" t="str">
        <f>LEFT(RIGHT(" "&amp;入力用!BS11,9),1)</f>
        <v xml:space="preserve"> </v>
      </c>
      <c r="BT11" s="32" t="str">
        <f>LEFT(RIGHT(" "&amp;入力用!BS11,8),1)</f>
        <v xml:space="preserve"> </v>
      </c>
      <c r="BU11" s="32" t="str">
        <f>LEFT(RIGHT(" "&amp;入力用!BS11,7),1)</f>
        <v xml:space="preserve"> </v>
      </c>
      <c r="BV11" s="32" t="str">
        <f>LEFT(RIGHT(" "&amp;入力用!BS11,6),1)</f>
        <v xml:space="preserve"> </v>
      </c>
      <c r="BW11" s="32" t="str">
        <f>LEFT(RIGHT(" "&amp;入力用!BS11,5),1)</f>
        <v xml:space="preserve"> </v>
      </c>
      <c r="BX11" s="32" t="str">
        <f>LEFT(RIGHT(" "&amp;入力用!BS11,4),1)</f>
        <v xml:space="preserve"> </v>
      </c>
      <c r="BY11" s="32" t="str">
        <f>LEFT(RIGHT(" "&amp;入力用!BS11,3),1)</f>
        <v xml:space="preserve"> </v>
      </c>
      <c r="BZ11" s="32" t="str">
        <f>LEFT(RIGHT(" "&amp;入力用!BS11,2),1)</f>
        <v xml:space="preserve"> </v>
      </c>
      <c r="CA11" s="32" t="str">
        <f>LEFT(RIGHT(" "&amp;入力用!BS11,1),1)</f>
        <v>0</v>
      </c>
    </row>
    <row r="12" spans="1:79" ht="6" customHeight="1" x14ac:dyDescent="0.15">
      <c r="B12" s="187"/>
      <c r="C12" s="187"/>
      <c r="D12" s="187"/>
      <c r="E12" s="187"/>
      <c r="F12" s="187"/>
      <c r="G12" s="270"/>
      <c r="H12" s="187"/>
      <c r="I12" s="187"/>
      <c r="J12" s="187"/>
      <c r="K12" s="187"/>
      <c r="L12" s="187"/>
      <c r="M12" s="187"/>
      <c r="N12" s="187"/>
      <c r="O12" s="187"/>
      <c r="P12" s="187"/>
      <c r="R12" s="31"/>
      <c r="S12" s="31"/>
      <c r="T12" s="31"/>
      <c r="U12" s="26"/>
      <c r="V12" s="25"/>
      <c r="W12" s="25"/>
      <c r="X12" s="25"/>
      <c r="Y12" s="25"/>
      <c r="Z12" s="25"/>
      <c r="AA12" s="25"/>
      <c r="AB12" s="25"/>
      <c r="AC12" s="25"/>
      <c r="AD12" s="25"/>
      <c r="AE12" s="25"/>
      <c r="AF12" s="25"/>
      <c r="AG12" s="25"/>
      <c r="AH12" s="25"/>
      <c r="AI12" s="25"/>
      <c r="AJ12" s="31"/>
      <c r="AK12" s="31"/>
      <c r="AL12" s="31"/>
      <c r="AM12" s="31"/>
      <c r="AN12" s="30"/>
      <c r="AO12" s="30"/>
      <c r="AP12" s="30"/>
      <c r="AQ12" s="30"/>
      <c r="AR12" s="30"/>
      <c r="AS12" s="26"/>
      <c r="AT12" s="26"/>
      <c r="AU12" s="26"/>
      <c r="AV12" s="26"/>
      <c r="AW12" s="26"/>
      <c r="AX12" s="26"/>
      <c r="AY12" s="26"/>
      <c r="AZ12" s="26"/>
      <c r="BA12" s="26"/>
      <c r="BB12" s="26"/>
      <c r="BC12" s="26"/>
      <c r="BD12" s="26"/>
      <c r="BE12" s="26"/>
      <c r="BF12" s="26"/>
      <c r="BG12" s="26"/>
      <c r="BH12" s="26"/>
      <c r="BI12" s="26"/>
      <c r="BK12" s="36"/>
      <c r="BL12" s="36"/>
      <c r="BM12" s="36"/>
      <c r="BN12" s="36"/>
      <c r="BO12" s="37"/>
      <c r="BP12" s="37"/>
      <c r="BQ12" s="37"/>
      <c r="BR12" s="7"/>
      <c r="BS12" s="187" t="str">
        <f>LEFT(RIGHT(" "&amp;入力用!BS12,9),1)</f>
        <v xml:space="preserve"> </v>
      </c>
      <c r="BT12" s="187" t="str">
        <f>LEFT(RIGHT(" "&amp;入力用!BS12,8),1)</f>
        <v xml:space="preserve"> </v>
      </c>
      <c r="BU12" s="187" t="str">
        <f>LEFT(RIGHT(" "&amp;入力用!BS12,7),1)</f>
        <v xml:space="preserve"> </v>
      </c>
      <c r="BV12" s="187" t="str">
        <f>LEFT(RIGHT(" "&amp;入力用!BS12,6),1)</f>
        <v xml:space="preserve"> </v>
      </c>
      <c r="BW12" s="187" t="str">
        <f>LEFT(RIGHT(" "&amp;入力用!BS12,5),1)</f>
        <v xml:space="preserve"> </v>
      </c>
      <c r="BX12" s="187" t="str">
        <f>LEFT(RIGHT(" "&amp;入力用!BS12,4),1)</f>
        <v xml:space="preserve"> </v>
      </c>
      <c r="BY12" s="187" t="str">
        <f>LEFT(RIGHT(" "&amp;入力用!BS12,3),1)</f>
        <v xml:space="preserve"> </v>
      </c>
      <c r="BZ12" s="187" t="str">
        <f>LEFT(RIGHT(" "&amp;入力用!BS12,2),1)</f>
        <v xml:space="preserve"> </v>
      </c>
      <c r="CA12" s="187" t="str">
        <f>LEFT(RIGHT(" "&amp;入力用!BS12,1),1)</f>
        <v xml:space="preserve"> </v>
      </c>
    </row>
    <row r="13" spans="1:79" ht="6" customHeight="1" x14ac:dyDescent="0.15">
      <c r="B13" s="187" t="s">
        <v>63</v>
      </c>
      <c r="C13" s="187"/>
      <c r="D13" s="187"/>
      <c r="E13" s="187"/>
      <c r="F13" s="187"/>
      <c r="G13" s="270" t="str">
        <f>IF(INT(入力用!G13/100000000),MOD(INT(入力用!G13/100000000),10),"")</f>
        <v/>
      </c>
      <c r="H13" s="187" t="str">
        <f>IF(INT(入力用!G13/10000000),MOD(INT(入力用!G13/10000000),10),"")</f>
        <v/>
      </c>
      <c r="I13" s="187" t="str">
        <f>IF(INT(入力用!G13/1000000),MOD(INT(入力用!G13/1000000),10),"")</f>
        <v/>
      </c>
      <c r="J13" s="187" t="str">
        <f>IF(INT(入力用!G13/100000),MOD(INT(入力用!G13/100000),10),"")</f>
        <v/>
      </c>
      <c r="K13" s="187" t="str">
        <f>IF(INT(入力用!G13/10000),MOD(INT(入力用!G13/10000),10),"")</f>
        <v/>
      </c>
      <c r="L13" s="187" t="str">
        <f>IF(INT(入力用!G13/1000),MOD(INT(入力用!G13/1000),10),"")</f>
        <v/>
      </c>
      <c r="M13" s="187"/>
      <c r="N13" s="187" t="str">
        <f>IF(INT(入力用!G13/100),MOD(INT(入力用!G13/100),10),"")</f>
        <v/>
      </c>
      <c r="O13" s="187" t="str">
        <f>IF(INT(入力用!G13/10),MOD(INT(入力用!G13/10),10),"")</f>
        <v/>
      </c>
      <c r="P13" s="187" t="str">
        <f>IF(INT(入力用!G13/1),MOD(INT(入力用!G13/1),10),"")</f>
        <v/>
      </c>
      <c r="R13" s="31"/>
      <c r="S13" s="31"/>
      <c r="T13" s="31"/>
      <c r="U13" s="26"/>
      <c r="V13" s="25"/>
      <c r="W13" s="25"/>
      <c r="X13" s="25"/>
      <c r="Y13" s="25"/>
      <c r="Z13" s="25"/>
      <c r="AA13" s="25"/>
      <c r="AB13" s="25"/>
      <c r="AC13" s="25"/>
      <c r="AD13" s="25"/>
      <c r="AE13" s="25"/>
      <c r="AF13" s="25"/>
      <c r="AG13" s="25"/>
      <c r="AH13" s="25"/>
      <c r="AI13" s="25"/>
      <c r="AJ13" s="31"/>
      <c r="AK13" s="31"/>
      <c r="AL13" s="31"/>
      <c r="AM13" s="31"/>
      <c r="AN13" s="30"/>
      <c r="AO13" s="30"/>
      <c r="AP13" s="30"/>
      <c r="AQ13" s="30"/>
      <c r="AR13" s="30"/>
      <c r="AS13" s="26"/>
      <c r="AT13" s="26"/>
      <c r="AU13" s="26"/>
      <c r="AV13" s="26"/>
      <c r="AW13" s="26"/>
      <c r="AX13" s="26"/>
      <c r="AY13" s="26"/>
      <c r="AZ13" s="26"/>
      <c r="BA13" s="26"/>
      <c r="BB13" s="26"/>
      <c r="BC13" s="26"/>
      <c r="BD13" s="26"/>
      <c r="BE13" s="26"/>
      <c r="BF13" s="26"/>
      <c r="BG13" s="26"/>
      <c r="BH13" s="26"/>
      <c r="BI13" s="26"/>
      <c r="BK13" s="51"/>
      <c r="BL13" s="51"/>
      <c r="BM13" s="51"/>
      <c r="BN13" s="51"/>
      <c r="BO13" s="51"/>
      <c r="BP13" s="51"/>
      <c r="BQ13" s="51"/>
      <c r="BR13" s="51"/>
      <c r="BS13" s="187"/>
      <c r="BT13" s="187"/>
      <c r="BU13" s="187"/>
      <c r="BV13" s="187"/>
      <c r="BW13" s="187"/>
      <c r="BX13" s="187"/>
      <c r="BY13" s="187"/>
      <c r="BZ13" s="187"/>
      <c r="CA13" s="187"/>
    </row>
    <row r="14" spans="1:79" ht="7.5" customHeight="1" x14ac:dyDescent="0.15">
      <c r="B14" s="187"/>
      <c r="C14" s="187"/>
      <c r="D14" s="187"/>
      <c r="E14" s="187"/>
      <c r="F14" s="187"/>
      <c r="G14" s="270"/>
      <c r="H14" s="187"/>
      <c r="I14" s="187"/>
      <c r="J14" s="187"/>
      <c r="K14" s="187"/>
      <c r="L14" s="187"/>
      <c r="M14" s="187"/>
      <c r="N14" s="187"/>
      <c r="O14" s="187"/>
      <c r="P14" s="187"/>
      <c r="R14" s="38"/>
      <c r="S14" s="158" t="s">
        <v>60</v>
      </c>
      <c r="T14" s="158"/>
      <c r="U14" s="158"/>
      <c r="V14" s="158"/>
      <c r="W14" s="158"/>
      <c r="X14" s="158"/>
      <c r="Y14" s="158"/>
      <c r="Z14" s="158"/>
      <c r="AA14" s="34"/>
      <c r="AB14" s="38"/>
      <c r="AC14" s="294" t="str">
        <f>IF(入力用!AG14="","",("T"&amp;入力用!AG14))</f>
        <v/>
      </c>
      <c r="AD14" s="295"/>
      <c r="AE14" s="295"/>
      <c r="AF14" s="295"/>
      <c r="AG14" s="295"/>
      <c r="AH14" s="295"/>
      <c r="AI14" s="295"/>
      <c r="AJ14" s="295"/>
      <c r="AK14" s="295"/>
      <c r="AL14" s="295"/>
      <c r="AM14" s="295"/>
      <c r="AN14" s="295"/>
      <c r="AO14" s="295"/>
      <c r="AP14" s="295"/>
      <c r="AQ14" s="295"/>
      <c r="AR14" s="295"/>
      <c r="AS14" s="295"/>
      <c r="AT14" s="295"/>
      <c r="AU14" s="295"/>
      <c r="AV14" s="295"/>
      <c r="AW14" s="295"/>
      <c r="AX14" s="295"/>
      <c r="AY14" s="295"/>
      <c r="AZ14" s="295"/>
      <c r="BA14" s="295"/>
      <c r="BB14" s="295"/>
      <c r="BC14" s="295"/>
      <c r="BD14" s="295"/>
      <c r="BE14" s="295"/>
      <c r="BF14" s="295"/>
      <c r="BG14" s="295"/>
      <c r="BH14" s="295"/>
      <c r="BI14" s="38"/>
      <c r="BK14" s="51"/>
      <c r="BL14" s="51"/>
      <c r="BM14" s="51"/>
      <c r="BN14" s="51"/>
      <c r="BO14" s="51"/>
      <c r="BP14" s="51"/>
      <c r="BQ14" s="51"/>
      <c r="BR14" s="51"/>
      <c r="BS14" s="187"/>
      <c r="BT14" s="187"/>
      <c r="BU14" s="187"/>
      <c r="BV14" s="187"/>
      <c r="BW14" s="187"/>
      <c r="BX14" s="187"/>
      <c r="BY14" s="187"/>
      <c r="BZ14" s="187"/>
      <c r="CA14" s="187"/>
    </row>
    <row r="15" spans="1:79" ht="11.25" customHeight="1" x14ac:dyDescent="0.15">
      <c r="B15" s="187"/>
      <c r="C15" s="187"/>
      <c r="D15" s="187"/>
      <c r="E15" s="187"/>
      <c r="F15" s="187"/>
      <c r="G15" s="270"/>
      <c r="H15" s="187"/>
      <c r="I15" s="187"/>
      <c r="J15" s="187"/>
      <c r="K15" s="187"/>
      <c r="L15" s="187"/>
      <c r="M15" s="187"/>
      <c r="N15" s="187"/>
      <c r="O15" s="187"/>
      <c r="P15" s="187"/>
      <c r="R15" s="4"/>
      <c r="S15" s="158"/>
      <c r="T15" s="158"/>
      <c r="U15" s="158"/>
      <c r="V15" s="158"/>
      <c r="W15" s="158"/>
      <c r="X15" s="158"/>
      <c r="Y15" s="158"/>
      <c r="Z15" s="158"/>
      <c r="AA15" s="4"/>
      <c r="AB15" s="4"/>
      <c r="AC15" s="295"/>
      <c r="AD15" s="295"/>
      <c r="AE15" s="295"/>
      <c r="AF15" s="295"/>
      <c r="AG15" s="295"/>
      <c r="AH15" s="295"/>
      <c r="AI15" s="295"/>
      <c r="AJ15" s="295"/>
      <c r="AK15" s="295"/>
      <c r="AL15" s="295"/>
      <c r="AM15" s="295"/>
      <c r="AN15" s="295"/>
      <c r="AO15" s="295"/>
      <c r="AP15" s="295"/>
      <c r="AQ15" s="295"/>
      <c r="AR15" s="295"/>
      <c r="AS15" s="295"/>
      <c r="AT15" s="295"/>
      <c r="AU15" s="295"/>
      <c r="AV15" s="295"/>
      <c r="AW15" s="295"/>
      <c r="AX15" s="295"/>
      <c r="AY15" s="295"/>
      <c r="AZ15" s="295"/>
      <c r="BA15" s="295"/>
      <c r="BB15" s="295"/>
      <c r="BC15" s="295"/>
      <c r="BD15" s="295"/>
      <c r="BE15" s="295"/>
      <c r="BF15" s="295"/>
      <c r="BG15" s="295"/>
      <c r="BH15" s="295"/>
      <c r="BI15" s="4"/>
      <c r="BK15" s="51"/>
      <c r="BL15" s="51"/>
      <c r="BM15" s="51"/>
      <c r="BN15" s="51"/>
      <c r="BO15" s="51"/>
      <c r="BP15" s="51"/>
      <c r="BQ15" s="51"/>
      <c r="BR15" s="51"/>
      <c r="BS15" s="187" t="str">
        <f>LEFT(RIGHT(" "&amp;入力用!BS15,9),1)</f>
        <v xml:space="preserve"> </v>
      </c>
      <c r="BT15" s="187" t="str">
        <f>LEFT(RIGHT(" "&amp;入力用!BS15,8),1)</f>
        <v xml:space="preserve"> </v>
      </c>
      <c r="BU15" s="187" t="str">
        <f>LEFT(RIGHT(" "&amp;入力用!BS15,7),1)</f>
        <v xml:space="preserve"> </v>
      </c>
      <c r="BV15" s="187" t="str">
        <f>LEFT(RIGHT(" "&amp;入力用!BS15,6),1)</f>
        <v xml:space="preserve"> </v>
      </c>
      <c r="BW15" s="187" t="str">
        <f>LEFT(RIGHT(" "&amp;入力用!BS15,5),1)</f>
        <v xml:space="preserve"> </v>
      </c>
      <c r="BX15" s="187" t="str">
        <f>LEFT(RIGHT(" "&amp;入力用!BS15,4),1)</f>
        <v xml:space="preserve"> </v>
      </c>
      <c r="BY15" s="187" t="str">
        <f>LEFT(RIGHT(" "&amp;入力用!BS15,3),1)</f>
        <v xml:space="preserve"> </v>
      </c>
      <c r="BZ15" s="187" t="str">
        <f>LEFT(RIGHT(" "&amp;入力用!BS15,2),1)</f>
        <v xml:space="preserve"> </v>
      </c>
      <c r="CA15" s="187" t="str">
        <f>LEFT(RIGHT(" "&amp;入力用!BS15,1),1)</f>
        <v>0</v>
      </c>
    </row>
    <row r="16" spans="1:79" ht="6" customHeight="1" x14ac:dyDescent="0.15">
      <c r="B16" s="187" t="s">
        <v>55</v>
      </c>
      <c r="C16" s="187"/>
      <c r="D16" s="187"/>
      <c r="E16" s="187"/>
      <c r="F16" s="187"/>
      <c r="G16" s="270" t="str">
        <f>IF(INT(入力用!G16/100000000),MOD(INT(入力用!G16/100000000),10),"")</f>
        <v/>
      </c>
      <c r="H16" s="270" t="str">
        <f>IF(INT(入力用!G16/10000000),MOD(INT(入力用!G16/10000000),10),"")</f>
        <v/>
      </c>
      <c r="I16" s="270" t="str">
        <f>IF(INT(入力用!G16/1000000),MOD(INT(入力用!G16/1000000),10),"")</f>
        <v/>
      </c>
      <c r="J16" s="270" t="str">
        <f>IF(INT(入力用!G16/100000),MOD(INT(入力用!G16/100000),10),"")</f>
        <v/>
      </c>
      <c r="K16" s="270" t="str">
        <f>IF(INT(入力用!G16/10000),MOD(INT(入力用!G16/10000),10),"")</f>
        <v/>
      </c>
      <c r="L16" s="270" t="str">
        <f>IF(INT(入力用!G16/1000),MOD(INT(入力用!G16/1000),10),"")</f>
        <v/>
      </c>
      <c r="M16" s="270"/>
      <c r="N16" s="270" t="str">
        <f>IF(INT(入力用!G16/100),MOD(INT(入力用!G16/100),10),"")</f>
        <v/>
      </c>
      <c r="O16" s="270" t="str">
        <f>IF(INT(入力用!G16/10),MOD(INT(入力用!G16/10),10),"")</f>
        <v/>
      </c>
      <c r="P16" s="270" t="str">
        <f>IF(INT(入力用!G16/1),MOD(INT(入力用!G16/1),10),"")</f>
        <v/>
      </c>
      <c r="R16" s="38"/>
      <c r="S16" s="158"/>
      <c r="T16" s="158"/>
      <c r="U16" s="158"/>
      <c r="V16" s="158"/>
      <c r="W16" s="158"/>
      <c r="X16" s="158"/>
      <c r="Y16" s="158"/>
      <c r="Z16" s="158"/>
      <c r="AA16" s="34"/>
      <c r="AB16" s="38"/>
      <c r="AC16" s="295"/>
      <c r="AD16" s="295"/>
      <c r="AE16" s="295"/>
      <c r="AF16" s="295"/>
      <c r="AG16" s="295"/>
      <c r="AH16" s="295"/>
      <c r="AI16" s="295"/>
      <c r="AJ16" s="295"/>
      <c r="AK16" s="295"/>
      <c r="AL16" s="295"/>
      <c r="AM16" s="295"/>
      <c r="AN16" s="295"/>
      <c r="AO16" s="295"/>
      <c r="AP16" s="295"/>
      <c r="AQ16" s="295"/>
      <c r="AR16" s="295"/>
      <c r="AS16" s="295"/>
      <c r="AT16" s="295"/>
      <c r="AU16" s="295"/>
      <c r="AV16" s="295"/>
      <c r="AW16" s="295"/>
      <c r="AX16" s="295"/>
      <c r="AY16" s="295"/>
      <c r="AZ16" s="295"/>
      <c r="BA16" s="295"/>
      <c r="BB16" s="295"/>
      <c r="BC16" s="295"/>
      <c r="BD16" s="295"/>
      <c r="BE16" s="295"/>
      <c r="BF16" s="295"/>
      <c r="BG16" s="295"/>
      <c r="BH16" s="295"/>
      <c r="BI16" s="38"/>
      <c r="BK16" s="51"/>
      <c r="BL16" s="51"/>
      <c r="BM16" s="51"/>
      <c r="BN16" s="51"/>
      <c r="BO16" s="51"/>
      <c r="BP16" s="51"/>
      <c r="BQ16" s="51"/>
      <c r="BR16" s="51"/>
      <c r="BS16" s="187"/>
      <c r="BT16" s="187"/>
      <c r="BU16" s="187"/>
      <c r="BV16" s="187"/>
      <c r="BW16" s="187"/>
      <c r="BX16" s="187"/>
      <c r="BY16" s="187"/>
      <c r="BZ16" s="187"/>
      <c r="CA16" s="187"/>
    </row>
    <row r="17" spans="1:79" ht="7.5" customHeight="1" x14ac:dyDescent="0.15">
      <c r="B17" s="187"/>
      <c r="C17" s="187"/>
      <c r="D17" s="187"/>
      <c r="E17" s="187"/>
      <c r="F17" s="187"/>
      <c r="G17" s="270"/>
      <c r="H17" s="270"/>
      <c r="I17" s="270"/>
      <c r="J17" s="270"/>
      <c r="K17" s="270"/>
      <c r="L17" s="270"/>
      <c r="M17" s="270"/>
      <c r="N17" s="270"/>
      <c r="O17" s="270"/>
      <c r="P17" s="270"/>
      <c r="R17" s="69"/>
      <c r="S17" s="194" t="s">
        <v>32</v>
      </c>
      <c r="T17" s="194" t="s">
        <v>34</v>
      </c>
      <c r="U17" s="194" t="str">
        <f>IF(入力用!U17="","",入力用!U17)</f>
        <v/>
      </c>
      <c r="V17" s="194"/>
      <c r="W17" s="194"/>
      <c r="X17" s="194"/>
      <c r="Y17" s="194"/>
      <c r="Z17" s="194"/>
      <c r="AA17" s="194"/>
      <c r="AB17" s="194" t="s">
        <v>35</v>
      </c>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K17" s="51"/>
      <c r="BL17" s="51"/>
      <c r="BM17" s="51"/>
      <c r="BN17" s="51"/>
      <c r="BO17" s="51"/>
      <c r="BP17" s="51"/>
      <c r="BQ17" s="51"/>
      <c r="BR17" s="51"/>
      <c r="BS17" s="29"/>
      <c r="BT17" s="29"/>
      <c r="BU17" s="29"/>
      <c r="BV17" s="29"/>
      <c r="BW17" s="29"/>
      <c r="BX17" s="29"/>
      <c r="BY17" s="29"/>
      <c r="BZ17" s="29"/>
      <c r="CA17" s="29"/>
    </row>
    <row r="18" spans="1:79" ht="11.25" customHeight="1" x14ac:dyDescent="0.15">
      <c r="B18" s="187"/>
      <c r="C18" s="187"/>
      <c r="D18" s="187"/>
      <c r="E18" s="187"/>
      <c r="F18" s="187"/>
      <c r="G18" s="270"/>
      <c r="H18" s="270"/>
      <c r="I18" s="270"/>
      <c r="J18" s="270"/>
      <c r="K18" s="270"/>
      <c r="L18" s="270"/>
      <c r="M18" s="270"/>
      <c r="N18" s="270"/>
      <c r="O18" s="270"/>
      <c r="P18" s="270"/>
      <c r="R18" s="4"/>
      <c r="S18" s="194"/>
      <c r="T18" s="194"/>
      <c r="U18" s="194"/>
      <c r="V18" s="194"/>
      <c r="W18" s="194"/>
      <c r="X18" s="194"/>
      <c r="Y18" s="194"/>
      <c r="Z18" s="194"/>
      <c r="AA18" s="194"/>
      <c r="AB18" s="19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K18" s="51"/>
      <c r="BL18" s="51"/>
      <c r="BM18" s="51"/>
      <c r="BN18" s="51"/>
      <c r="BO18" s="51"/>
      <c r="BP18" s="51"/>
      <c r="BQ18" s="51"/>
      <c r="BR18" s="51"/>
      <c r="BS18" s="29"/>
      <c r="BT18" s="29"/>
      <c r="BU18" s="29"/>
      <c r="BV18" s="29"/>
      <c r="BW18" s="29"/>
      <c r="BX18" s="29"/>
      <c r="BY18" s="29"/>
      <c r="BZ18" s="29"/>
      <c r="CA18" s="29"/>
    </row>
    <row r="19" spans="1:79" ht="6" customHeight="1" x14ac:dyDescent="0.15">
      <c r="B19" s="187" t="s">
        <v>56</v>
      </c>
      <c r="C19" s="187"/>
      <c r="D19" s="187"/>
      <c r="E19" s="187"/>
      <c r="F19" s="187"/>
      <c r="G19" s="270" t="str">
        <f>IF(INT(入力用!G19/100000000),MOD(INT(入力用!G19/100000000),10),"")</f>
        <v/>
      </c>
      <c r="H19" s="270" t="str">
        <f>IF(INT(入力用!G19/10000000),MOD(INT(入力用!G19/10000000),10),"")</f>
        <v/>
      </c>
      <c r="I19" s="270" t="str">
        <f>IF(INT(入力用!G19/1000000),MOD(INT(入力用!G19/1000000),10),"")</f>
        <v/>
      </c>
      <c r="J19" s="270" t="str">
        <f>IF(INT(入力用!G19/100000),MOD(INT(入力用!G19/100000),10),"")</f>
        <v/>
      </c>
      <c r="K19" s="270" t="str">
        <f>IF(INT(入力用!G19/10000),MOD(INT(入力用!G19/10000),10),"")</f>
        <v/>
      </c>
      <c r="L19" s="270" t="str">
        <f>IF(INT(入力用!G19/1000),MOD(INT(入力用!G19/1000),10),"")</f>
        <v/>
      </c>
      <c r="M19" s="270"/>
      <c r="N19" s="270" t="str">
        <f>IF(INT(入力用!G19/100),MOD(INT(入力用!G19/100),10),"")</f>
        <v/>
      </c>
      <c r="O19" s="270" t="str">
        <f>IF(INT(入力用!G19/10),MOD(INT(入力用!G19/10),10),"")</f>
        <v/>
      </c>
      <c r="P19" s="270" t="str">
        <f>IF(INT(入力用!G19/1),MOD(INT(入力用!G19/1),10),"")</f>
        <v/>
      </c>
      <c r="R19" s="69"/>
      <c r="S19" s="158" t="s">
        <v>59</v>
      </c>
      <c r="T19" s="158"/>
      <c r="U19" s="158"/>
      <c r="V19" s="158"/>
      <c r="W19" s="265" t="str">
        <f>IF(入力用!W19="","",入力用!W19)</f>
        <v/>
      </c>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5"/>
      <c r="BA19" s="265"/>
      <c r="BB19" s="265"/>
      <c r="BC19" s="265"/>
      <c r="BD19" s="265"/>
      <c r="BE19" s="265"/>
      <c r="BF19" s="265"/>
      <c r="BG19" s="265"/>
      <c r="BH19" s="265"/>
      <c r="BI19" s="265"/>
      <c r="BK19" s="26"/>
      <c r="BL19" s="26"/>
      <c r="BM19" s="26"/>
      <c r="BN19" s="26"/>
      <c r="BO19" s="26"/>
      <c r="BP19" s="26"/>
      <c r="BQ19" s="26"/>
      <c r="BR19" s="26"/>
      <c r="BS19" s="26"/>
      <c r="BT19" s="26"/>
      <c r="BU19" s="26"/>
      <c r="BV19" s="26"/>
      <c r="BW19" s="26"/>
      <c r="BX19" s="26"/>
      <c r="BY19" s="26"/>
      <c r="BZ19" s="26"/>
      <c r="CA19" s="26"/>
    </row>
    <row r="20" spans="1:79" ht="11.25" customHeight="1" x14ac:dyDescent="0.15">
      <c r="B20" s="187"/>
      <c r="C20" s="187"/>
      <c r="D20" s="187"/>
      <c r="E20" s="187"/>
      <c r="F20" s="187"/>
      <c r="G20" s="270"/>
      <c r="H20" s="270"/>
      <c r="I20" s="270"/>
      <c r="J20" s="270"/>
      <c r="K20" s="270"/>
      <c r="L20" s="270"/>
      <c r="M20" s="270"/>
      <c r="N20" s="270"/>
      <c r="O20" s="270"/>
      <c r="P20" s="270"/>
      <c r="R20" s="69"/>
      <c r="S20" s="158"/>
      <c r="T20" s="158"/>
      <c r="U20" s="158"/>
      <c r="V20" s="158"/>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65"/>
      <c r="AS20" s="265"/>
      <c r="AT20" s="265"/>
      <c r="AU20" s="265"/>
      <c r="AV20" s="265"/>
      <c r="AW20" s="265"/>
      <c r="AX20" s="265"/>
      <c r="AY20" s="265"/>
      <c r="AZ20" s="265"/>
      <c r="BA20" s="265"/>
      <c r="BB20" s="265"/>
      <c r="BC20" s="265"/>
      <c r="BD20" s="265"/>
      <c r="BE20" s="265"/>
      <c r="BF20" s="265"/>
      <c r="BG20" s="265"/>
      <c r="BH20" s="265"/>
      <c r="BI20" s="265"/>
      <c r="BK20" s="26"/>
      <c r="BL20" s="26"/>
      <c r="BM20" s="26"/>
      <c r="BN20" s="26"/>
      <c r="BO20" s="26"/>
      <c r="BP20" s="26"/>
      <c r="BQ20" s="26"/>
      <c r="BR20" s="26"/>
      <c r="BS20" s="26"/>
      <c r="BT20" s="26"/>
      <c r="BU20" s="26"/>
      <c r="BV20" s="26"/>
      <c r="BW20" s="26"/>
      <c r="BX20" s="26"/>
      <c r="BY20" s="26"/>
      <c r="BZ20" s="26"/>
      <c r="CA20" s="26"/>
    </row>
    <row r="21" spans="1:79" ht="7.5" customHeight="1" x14ac:dyDescent="0.15">
      <c r="B21" s="187"/>
      <c r="C21" s="187"/>
      <c r="D21" s="187"/>
      <c r="E21" s="187"/>
      <c r="F21" s="187"/>
      <c r="G21" s="270"/>
      <c r="H21" s="270"/>
      <c r="I21" s="270"/>
      <c r="J21" s="270"/>
      <c r="K21" s="270"/>
      <c r="L21" s="270"/>
      <c r="M21" s="270"/>
      <c r="N21" s="270"/>
      <c r="O21" s="270"/>
      <c r="P21" s="270"/>
      <c r="R21" s="69"/>
      <c r="S21" s="158"/>
      <c r="T21" s="158"/>
      <c r="U21" s="158"/>
      <c r="V21" s="158"/>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K21" s="26"/>
      <c r="BL21" s="26"/>
      <c r="BM21" s="26"/>
      <c r="BN21" s="26"/>
      <c r="BO21" s="26"/>
      <c r="BP21" s="26"/>
      <c r="BQ21" s="26"/>
      <c r="BR21" s="26"/>
      <c r="BS21" s="26"/>
      <c r="BT21" s="26"/>
      <c r="BU21" s="26"/>
      <c r="BV21" s="26"/>
      <c r="BW21" s="26"/>
      <c r="BX21" s="26"/>
      <c r="BY21" s="26"/>
      <c r="BZ21" s="26"/>
      <c r="CA21" s="26"/>
    </row>
    <row r="22" spans="1:79" ht="3.75" customHeight="1" x14ac:dyDescent="0.15">
      <c r="B22" s="277" t="s">
        <v>64</v>
      </c>
      <c r="C22" s="277"/>
      <c r="D22" s="277"/>
      <c r="E22" s="277"/>
      <c r="F22" s="277"/>
      <c r="G22" s="270" t="str">
        <f>IF(INT(入力用!G22/100000000),MOD(INT(入力用!G22/100000000),10),"")</f>
        <v/>
      </c>
      <c r="H22" s="270" t="str">
        <f>IF(INT(入力用!G22/10000000),MOD(INT(入力用!G22/10000000),10),"")</f>
        <v/>
      </c>
      <c r="I22" s="270" t="str">
        <f>IF(INT(入力用!G22/1000000),MOD(INT(入力用!G22/1000000),10),"")</f>
        <v/>
      </c>
      <c r="J22" s="270" t="str">
        <f>IF(INT(入力用!G22/100000),MOD(INT(入力用!G22/100000),10),"")</f>
        <v/>
      </c>
      <c r="K22" s="270" t="str">
        <f>IF(INT(入力用!G22/10000),MOD(INT(入力用!G22/10000),10),"")</f>
        <v/>
      </c>
      <c r="L22" s="270" t="str">
        <f>IF(INT(入力用!G22/1000),MOD(INT(入力用!G22/1000),10),"")</f>
        <v/>
      </c>
      <c r="M22" s="270"/>
      <c r="N22" s="270" t="str">
        <f>IF(INT(入力用!G22/100),MOD(INT(入力用!G22/100),10),"")</f>
        <v/>
      </c>
      <c r="O22" s="270" t="str">
        <f>IF(INT(入力用!G22/10),MOD(INT(入力用!G22/10),10),"")</f>
        <v/>
      </c>
      <c r="P22" s="270" t="str">
        <f>IF(INT(入力用!G22/1),MOD(INT(入力用!G22/1),10),"")</f>
        <v/>
      </c>
      <c r="R22" s="4"/>
      <c r="S22" s="158" t="s">
        <v>58</v>
      </c>
      <c r="T22" s="158"/>
      <c r="U22" s="158"/>
      <c r="V22" s="158"/>
      <c r="W22" s="265" t="str">
        <f>IF(入力用!W22="","",入力用!W22)</f>
        <v/>
      </c>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5"/>
      <c r="BI22" s="265"/>
      <c r="BK22" s="26"/>
      <c r="BL22" s="26"/>
      <c r="BM22" s="26"/>
      <c r="BN22" s="26"/>
      <c r="BO22" s="26"/>
      <c r="BP22" s="26"/>
      <c r="BQ22" s="26"/>
      <c r="BR22" s="26"/>
      <c r="BS22" s="26"/>
      <c r="BT22" s="26"/>
      <c r="BU22" s="26"/>
      <c r="BV22" s="26"/>
      <c r="BW22" s="26"/>
      <c r="BX22" s="26"/>
      <c r="BY22" s="26"/>
      <c r="BZ22" s="26"/>
      <c r="CA22" s="26"/>
    </row>
    <row r="23" spans="1:79" ht="15" customHeight="1" x14ac:dyDescent="0.15">
      <c r="B23" s="277"/>
      <c r="C23" s="277"/>
      <c r="D23" s="277"/>
      <c r="E23" s="277"/>
      <c r="F23" s="277"/>
      <c r="G23" s="270"/>
      <c r="H23" s="270"/>
      <c r="I23" s="270"/>
      <c r="J23" s="270"/>
      <c r="K23" s="270"/>
      <c r="L23" s="270"/>
      <c r="M23" s="270"/>
      <c r="N23" s="270"/>
      <c r="O23" s="270"/>
      <c r="P23" s="270"/>
      <c r="R23" s="4"/>
      <c r="S23" s="158"/>
      <c r="T23" s="158"/>
      <c r="U23" s="158"/>
      <c r="V23" s="158"/>
      <c r="W23" s="265"/>
      <c r="X23" s="265"/>
      <c r="Y23" s="265"/>
      <c r="Z23" s="265"/>
      <c r="AA23" s="265"/>
      <c r="AB23" s="265"/>
      <c r="AC23" s="265"/>
      <c r="AD23" s="265"/>
      <c r="AE23" s="265"/>
      <c r="AF23" s="265"/>
      <c r="AG23" s="265"/>
      <c r="AH23" s="265"/>
      <c r="AI23" s="265"/>
      <c r="AJ23" s="265"/>
      <c r="AK23" s="265"/>
      <c r="AL23" s="265"/>
      <c r="AM23" s="265"/>
      <c r="AN23" s="265"/>
      <c r="AO23" s="265"/>
      <c r="AP23" s="265"/>
      <c r="AQ23" s="265"/>
      <c r="AR23" s="265"/>
      <c r="AS23" s="265"/>
      <c r="AT23" s="265"/>
      <c r="AU23" s="265"/>
      <c r="AV23" s="265"/>
      <c r="AW23" s="265"/>
      <c r="AX23" s="265"/>
      <c r="AY23" s="265"/>
      <c r="AZ23" s="265"/>
      <c r="BA23" s="265"/>
      <c r="BB23" s="265"/>
      <c r="BC23" s="265"/>
      <c r="BD23" s="265"/>
      <c r="BE23" s="265"/>
      <c r="BF23" s="265"/>
      <c r="BG23" s="265"/>
      <c r="BH23" s="265"/>
      <c r="BI23" s="265"/>
      <c r="BK23" s="26"/>
      <c r="BL23" s="26"/>
      <c r="BM23" s="26"/>
      <c r="BN23" s="26"/>
      <c r="BO23" s="26"/>
      <c r="BP23" s="26"/>
      <c r="BQ23" s="26"/>
      <c r="BR23" s="26"/>
      <c r="BS23" s="26"/>
      <c r="BT23" s="26"/>
      <c r="BU23" s="26"/>
      <c r="BV23" s="26"/>
      <c r="BW23" s="26"/>
      <c r="BX23" s="26"/>
      <c r="BY23" s="26"/>
      <c r="BZ23" s="26"/>
      <c r="CA23" s="26"/>
    </row>
    <row r="24" spans="1:79" ht="11.25" customHeight="1" x14ac:dyDescent="0.15">
      <c r="B24" s="277"/>
      <c r="C24" s="277"/>
      <c r="D24" s="277"/>
      <c r="E24" s="277"/>
      <c r="F24" s="277"/>
      <c r="G24" s="270"/>
      <c r="H24" s="270"/>
      <c r="I24" s="270"/>
      <c r="J24" s="270"/>
      <c r="K24" s="270"/>
      <c r="L24" s="270"/>
      <c r="M24" s="270"/>
      <c r="N24" s="270"/>
      <c r="O24" s="270"/>
      <c r="P24" s="270"/>
      <c r="R24" s="69"/>
      <c r="S24" s="158"/>
      <c r="T24" s="158"/>
      <c r="U24" s="158"/>
      <c r="V24" s="158"/>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65"/>
      <c r="AS24" s="265"/>
      <c r="AT24" s="265"/>
      <c r="AU24" s="265"/>
      <c r="AV24" s="265"/>
      <c r="AW24" s="265"/>
      <c r="AX24" s="265"/>
      <c r="AY24" s="265"/>
      <c r="AZ24" s="265"/>
      <c r="BA24" s="265"/>
      <c r="BB24" s="265"/>
      <c r="BC24" s="265"/>
      <c r="BD24" s="265"/>
      <c r="BE24" s="265"/>
      <c r="BF24" s="265"/>
      <c r="BG24" s="265"/>
      <c r="BH24" s="265"/>
      <c r="BI24" s="265"/>
      <c r="BK24" s="26"/>
      <c r="BL24" s="26"/>
      <c r="BM24" s="26"/>
      <c r="BN24" s="26"/>
      <c r="BO24" s="26"/>
      <c r="BP24" s="26"/>
      <c r="BQ24" s="26"/>
      <c r="BR24" s="26"/>
      <c r="BS24" s="26"/>
      <c r="BT24" s="26"/>
      <c r="BU24" s="26"/>
      <c r="BV24" s="26"/>
      <c r="BW24" s="26"/>
      <c r="BX24" s="26"/>
      <c r="BY24" s="26"/>
      <c r="BZ24" s="26"/>
      <c r="CA24" s="26"/>
    </row>
    <row r="25" spans="1:79" ht="7.5" customHeight="1" x14ac:dyDescent="0.15">
      <c r="A25" s="27"/>
      <c r="R25" s="34"/>
      <c r="S25" s="158" t="s">
        <v>57</v>
      </c>
      <c r="T25" s="158"/>
      <c r="U25" s="158"/>
      <c r="V25" s="158"/>
      <c r="W25" s="286" t="str">
        <f>IF(入力用!W25="","",入力用!W25)</f>
        <v/>
      </c>
      <c r="X25" s="286"/>
      <c r="Y25" s="286"/>
      <c r="Z25" s="286"/>
      <c r="AA25" s="286"/>
      <c r="AB25" s="286"/>
      <c r="AC25" s="286"/>
      <c r="AD25" s="286"/>
      <c r="AE25" s="286"/>
      <c r="AF25" s="286"/>
      <c r="AG25" s="286"/>
      <c r="AH25" s="286"/>
      <c r="AI25" s="286"/>
      <c r="AJ25" s="286"/>
      <c r="AK25" s="286"/>
      <c r="AL25" s="286"/>
      <c r="AM25" s="286"/>
      <c r="AN25" s="286"/>
      <c r="AO25" s="286"/>
      <c r="AP25" s="286"/>
      <c r="AQ25" s="286"/>
      <c r="AR25" s="286"/>
      <c r="AS25" s="286"/>
      <c r="AT25" s="286"/>
      <c r="AU25" s="286"/>
      <c r="AV25" s="286"/>
      <c r="AW25" s="286"/>
      <c r="AX25" s="286"/>
      <c r="AY25" s="286"/>
      <c r="AZ25" s="286"/>
      <c r="BA25" s="286"/>
      <c r="BB25" s="286"/>
      <c r="BC25" s="286"/>
      <c r="BD25" s="35"/>
      <c r="BE25" s="35"/>
      <c r="BF25" s="35"/>
      <c r="BG25" s="35"/>
      <c r="BH25" s="35"/>
      <c r="BI25" s="35"/>
      <c r="BK25" s="26"/>
      <c r="BL25" s="26"/>
      <c r="BM25" s="26"/>
      <c r="BN25" s="26"/>
      <c r="BO25" s="26"/>
      <c r="BP25" s="26"/>
      <c r="BQ25" s="26"/>
      <c r="BR25" s="26"/>
      <c r="BS25" s="26"/>
      <c r="BT25" s="26"/>
      <c r="BU25" s="26"/>
      <c r="BV25" s="26"/>
      <c r="BW25" s="26"/>
      <c r="BX25" s="26"/>
      <c r="BY25" s="26"/>
      <c r="BZ25" s="26"/>
      <c r="CA25" s="26"/>
    </row>
    <row r="26" spans="1:79" ht="11.25" customHeight="1" x14ac:dyDescent="0.15">
      <c r="A26" s="11"/>
      <c r="B26" s="283"/>
      <c r="C26" s="283"/>
      <c r="D26" s="165"/>
      <c r="E26" s="165"/>
      <c r="F26" s="165"/>
      <c r="G26" s="167"/>
      <c r="H26" s="165"/>
      <c r="I26" s="165"/>
      <c r="J26" s="169"/>
      <c r="K26" s="284"/>
      <c r="L26" s="284"/>
      <c r="M26" s="285"/>
      <c r="N26" s="285"/>
      <c r="O26" s="285"/>
      <c r="P26" s="285"/>
      <c r="Q26" s="11"/>
      <c r="R26" s="34"/>
      <c r="S26" s="158"/>
      <c r="T26" s="158"/>
      <c r="U26" s="158"/>
      <c r="V26" s="158"/>
      <c r="W26" s="286"/>
      <c r="X26" s="286"/>
      <c r="Y26" s="286"/>
      <c r="Z26" s="286"/>
      <c r="AA26" s="286"/>
      <c r="AB26" s="286"/>
      <c r="AC26" s="286"/>
      <c r="AD26" s="286"/>
      <c r="AE26" s="286"/>
      <c r="AF26" s="286"/>
      <c r="AG26" s="286"/>
      <c r="AH26" s="286"/>
      <c r="AI26" s="286"/>
      <c r="AJ26" s="286"/>
      <c r="AK26" s="286"/>
      <c r="AL26" s="286"/>
      <c r="AM26" s="286"/>
      <c r="AN26" s="286"/>
      <c r="AO26" s="286"/>
      <c r="AP26" s="286"/>
      <c r="AQ26" s="286"/>
      <c r="AR26" s="286"/>
      <c r="AS26" s="286"/>
      <c r="AT26" s="286"/>
      <c r="AU26" s="286"/>
      <c r="AV26" s="286"/>
      <c r="AW26" s="286"/>
      <c r="AX26" s="286"/>
      <c r="AY26" s="286"/>
      <c r="AZ26" s="286"/>
      <c r="BA26" s="286"/>
      <c r="BB26" s="286"/>
      <c r="BC26" s="286"/>
      <c r="BD26" s="53"/>
      <c r="BE26" s="53"/>
      <c r="BF26" s="53"/>
      <c r="BG26" s="53"/>
      <c r="BH26" s="53"/>
      <c r="BI26" s="53"/>
      <c r="BK26" s="26"/>
      <c r="BL26" s="26"/>
      <c r="BM26" s="26"/>
      <c r="BN26" s="26"/>
      <c r="BO26" s="26"/>
      <c r="BP26" s="26"/>
      <c r="BQ26" s="26"/>
      <c r="BR26" s="26"/>
      <c r="BS26" s="26"/>
      <c r="BT26" s="26"/>
      <c r="BU26" s="26"/>
      <c r="BV26" s="26"/>
      <c r="BW26" s="26"/>
      <c r="BX26" s="26"/>
      <c r="BY26" s="26"/>
      <c r="BZ26" s="26"/>
      <c r="CA26" s="26"/>
    </row>
    <row r="27" spans="1:79" ht="7.5" customHeight="1" x14ac:dyDescent="0.15">
      <c r="A27" s="11"/>
      <c r="B27" s="283"/>
      <c r="C27" s="283"/>
      <c r="D27" s="165"/>
      <c r="E27" s="165"/>
      <c r="F27" s="165"/>
      <c r="G27" s="167"/>
      <c r="H27" s="165"/>
      <c r="I27" s="165"/>
      <c r="J27" s="169"/>
      <c r="K27" s="284"/>
      <c r="L27" s="284"/>
      <c r="M27" s="285"/>
      <c r="N27" s="285"/>
      <c r="O27" s="285"/>
      <c r="P27" s="285"/>
      <c r="Q27" s="11"/>
      <c r="R27" s="69"/>
      <c r="S27" s="158"/>
      <c r="T27" s="158"/>
      <c r="U27" s="158"/>
      <c r="V27" s="158"/>
      <c r="W27" s="286"/>
      <c r="X27" s="286"/>
      <c r="Y27" s="286"/>
      <c r="Z27" s="286"/>
      <c r="AA27" s="286"/>
      <c r="AB27" s="286"/>
      <c r="AC27" s="286"/>
      <c r="AD27" s="286"/>
      <c r="AE27" s="286"/>
      <c r="AF27" s="286"/>
      <c r="AG27" s="286"/>
      <c r="AH27" s="286"/>
      <c r="AI27" s="286"/>
      <c r="AJ27" s="286"/>
      <c r="AK27" s="286"/>
      <c r="AL27" s="286"/>
      <c r="AM27" s="286"/>
      <c r="AN27" s="286"/>
      <c r="AO27" s="286"/>
      <c r="AP27" s="286"/>
      <c r="AQ27" s="286"/>
      <c r="AR27" s="286"/>
      <c r="AS27" s="286"/>
      <c r="AT27" s="286"/>
      <c r="AU27" s="286"/>
      <c r="AV27" s="286"/>
      <c r="AW27" s="286"/>
      <c r="AX27" s="286"/>
      <c r="AY27" s="286"/>
      <c r="AZ27" s="286"/>
      <c r="BA27" s="286"/>
      <c r="BB27" s="286"/>
      <c r="BC27" s="286"/>
      <c r="BD27" s="53"/>
      <c r="BE27" s="53"/>
      <c r="BF27" s="53"/>
      <c r="BG27" s="53"/>
      <c r="BH27" s="53"/>
      <c r="BI27" s="53"/>
      <c r="BK27" s="26"/>
      <c r="BL27" s="26"/>
      <c r="BM27" s="26"/>
      <c r="BN27" s="26"/>
      <c r="BO27" s="26"/>
      <c r="BP27" s="26"/>
      <c r="BQ27" s="26"/>
      <c r="BR27" s="26"/>
      <c r="BS27" s="26"/>
      <c r="BT27" s="26"/>
      <c r="BU27" s="26"/>
      <c r="BV27" s="26"/>
      <c r="BW27" s="26"/>
      <c r="BX27" s="26"/>
      <c r="BY27" s="26"/>
      <c r="BZ27" s="26"/>
      <c r="CA27" s="26"/>
    </row>
    <row r="28" spans="1:79" ht="9" customHeight="1" x14ac:dyDescent="0.15">
      <c r="A28" s="11"/>
      <c r="B28" s="289"/>
      <c r="C28" s="289"/>
      <c r="D28" s="290"/>
      <c r="E28" s="290"/>
      <c r="F28" s="290"/>
      <c r="G28" s="290"/>
      <c r="H28" s="290"/>
      <c r="I28" s="290"/>
      <c r="J28" s="290"/>
      <c r="K28" s="284"/>
      <c r="L28" s="284"/>
      <c r="M28" s="291"/>
      <c r="N28" s="291"/>
      <c r="O28" s="291"/>
      <c r="P28" s="291"/>
      <c r="Q28" s="11"/>
      <c r="R28" s="263" t="s">
        <v>36</v>
      </c>
      <c r="S28" s="263"/>
      <c r="T28" s="263"/>
      <c r="U28" s="263"/>
      <c r="V28" s="263"/>
      <c r="W28" s="263" t="str">
        <f>IF(入力用!W28="","",入力用!W28)</f>
        <v/>
      </c>
      <c r="X28" s="263"/>
      <c r="Y28" s="263"/>
      <c r="Z28" s="263"/>
      <c r="AA28" s="263"/>
      <c r="AB28" s="263"/>
      <c r="AC28" s="263"/>
      <c r="AD28" s="263"/>
      <c r="AE28" s="263"/>
      <c r="AF28" s="263"/>
      <c r="AG28" s="263"/>
      <c r="AH28" s="263"/>
      <c r="AI28" s="263" t="s">
        <v>37</v>
      </c>
      <c r="AJ28" s="263"/>
      <c r="AK28" s="263"/>
      <c r="AL28" s="263"/>
      <c r="AM28" s="263"/>
      <c r="AN28" s="263"/>
      <c r="AO28" s="263"/>
      <c r="AP28" s="263"/>
      <c r="AQ28" s="263"/>
      <c r="AR28" s="263"/>
      <c r="AS28" s="263" t="str">
        <f>IF(入力用!AS28="","",入力用!AS28)</f>
        <v/>
      </c>
      <c r="AT28" s="263"/>
      <c r="AU28" s="263"/>
      <c r="AV28" s="263"/>
      <c r="AW28" s="263"/>
      <c r="AX28" s="263"/>
      <c r="AY28" s="263"/>
      <c r="AZ28" s="263"/>
      <c r="BA28" s="263"/>
      <c r="BB28" s="263"/>
      <c r="BC28" s="263"/>
      <c r="BD28" s="263"/>
      <c r="BE28" s="263"/>
      <c r="BF28" s="263"/>
      <c r="BG28" s="263"/>
      <c r="BH28" s="263"/>
      <c r="BI28" s="263"/>
      <c r="BK28" s="26"/>
      <c r="BL28" s="26"/>
      <c r="BM28" s="26"/>
      <c r="BN28" s="26"/>
      <c r="BO28" s="26"/>
      <c r="BP28" s="26"/>
      <c r="BQ28" s="26"/>
      <c r="BR28" s="26"/>
      <c r="BS28" s="26"/>
      <c r="BT28" s="26"/>
      <c r="BU28" s="26"/>
      <c r="BV28" s="26"/>
      <c r="BW28" s="26"/>
      <c r="BX28" s="26"/>
      <c r="BY28" s="26"/>
      <c r="BZ28" s="26"/>
      <c r="CA28" s="26"/>
    </row>
    <row r="29" spans="1:79" ht="9" customHeight="1" x14ac:dyDescent="0.15">
      <c r="A29" s="11"/>
      <c r="B29" s="283"/>
      <c r="C29" s="283"/>
      <c r="D29" s="165"/>
      <c r="E29" s="165"/>
      <c r="F29" s="165"/>
      <c r="G29" s="165"/>
      <c r="H29" s="165"/>
      <c r="I29" s="165"/>
      <c r="J29" s="165"/>
      <c r="K29" s="284"/>
      <c r="L29" s="284"/>
      <c r="M29" s="291"/>
      <c r="N29" s="291"/>
      <c r="O29" s="291"/>
      <c r="P29" s="291"/>
      <c r="Q29" s="11"/>
      <c r="R29" s="26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263"/>
      <c r="AR29" s="263"/>
      <c r="AS29" s="263"/>
      <c r="AT29" s="263"/>
      <c r="AU29" s="263"/>
      <c r="AV29" s="263"/>
      <c r="AW29" s="263"/>
      <c r="AX29" s="263"/>
      <c r="AY29" s="263"/>
      <c r="AZ29" s="263"/>
      <c r="BA29" s="263"/>
      <c r="BB29" s="263"/>
      <c r="BC29" s="263"/>
      <c r="BD29" s="263"/>
      <c r="BE29" s="263"/>
      <c r="BF29" s="263"/>
      <c r="BG29" s="263"/>
      <c r="BH29" s="263"/>
      <c r="BI29" s="263"/>
      <c r="BK29" s="26"/>
      <c r="BL29" s="26"/>
      <c r="BM29" s="26"/>
      <c r="BN29" s="26"/>
      <c r="BO29" s="26"/>
      <c r="BP29" s="26"/>
      <c r="BQ29" s="26"/>
      <c r="BR29" s="26"/>
      <c r="BS29" s="26"/>
      <c r="BT29" s="26"/>
      <c r="BU29" s="26"/>
      <c r="BV29" s="26"/>
      <c r="BW29" s="26"/>
      <c r="BX29" s="26"/>
      <c r="BY29" s="26"/>
      <c r="BZ29" s="26"/>
      <c r="CA29" s="26"/>
    </row>
    <row r="30" spans="1:79" ht="9" customHeight="1" x14ac:dyDescent="0.15">
      <c r="A30" s="11"/>
      <c r="B30" s="283"/>
      <c r="C30" s="283"/>
      <c r="D30" s="165"/>
      <c r="E30" s="165"/>
      <c r="F30" s="165"/>
      <c r="G30" s="165"/>
      <c r="H30" s="165"/>
      <c r="I30" s="165"/>
      <c r="J30" s="165"/>
      <c r="K30" s="284"/>
      <c r="L30" s="284"/>
      <c r="M30" s="291"/>
      <c r="N30" s="291"/>
      <c r="O30" s="291"/>
      <c r="P30" s="291"/>
      <c r="Q30" s="11"/>
      <c r="R30" s="263"/>
      <c r="S30" s="263"/>
      <c r="T30" s="263"/>
      <c r="U30" s="263"/>
      <c r="V30" s="263"/>
      <c r="W30" s="263"/>
      <c r="X30" s="263"/>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3"/>
      <c r="AY30" s="263"/>
      <c r="AZ30" s="263"/>
      <c r="BA30" s="263"/>
      <c r="BB30" s="263"/>
      <c r="BC30" s="263"/>
      <c r="BD30" s="263"/>
      <c r="BE30" s="263"/>
      <c r="BF30" s="263"/>
      <c r="BG30" s="263"/>
      <c r="BH30" s="263"/>
      <c r="BI30" s="263"/>
      <c r="BK30" s="26"/>
      <c r="BL30" s="26"/>
      <c r="BM30" s="26"/>
      <c r="BN30" s="26"/>
      <c r="BO30" s="26"/>
      <c r="BP30" s="26"/>
      <c r="BQ30" s="26"/>
      <c r="BR30" s="26"/>
      <c r="BS30" s="4"/>
      <c r="BT30" s="4"/>
      <c r="BU30" s="4"/>
      <c r="BV30" s="4"/>
      <c r="BW30" s="4"/>
      <c r="BX30" s="4"/>
      <c r="BY30" s="4"/>
      <c r="BZ30" s="4"/>
      <c r="CA30" s="4"/>
    </row>
    <row r="31" spans="1:79" ht="12.75" customHeight="1" x14ac:dyDescent="0.15">
      <c r="BK31" s="26"/>
      <c r="BL31" s="26"/>
      <c r="BM31" s="26"/>
      <c r="BN31" s="26"/>
      <c r="BO31" s="26"/>
      <c r="BP31" s="26"/>
      <c r="BQ31" s="26"/>
      <c r="BR31" s="26"/>
    </row>
    <row r="32" spans="1:79" ht="12.75" customHeight="1" x14ac:dyDescent="0.15">
      <c r="B32" s="187"/>
      <c r="C32" s="187"/>
      <c r="D32" s="187"/>
      <c r="E32" s="187"/>
      <c r="F32" s="287"/>
      <c r="G32" s="287"/>
      <c r="H32" s="287"/>
      <c r="I32" s="287"/>
      <c r="J32" s="287"/>
      <c r="K32" s="287"/>
      <c r="L32" s="287"/>
      <c r="M32" s="287"/>
      <c r="N32" s="287"/>
      <c r="O32" s="287"/>
      <c r="P32" s="287"/>
      <c r="Q32" s="288"/>
      <c r="R32" s="288"/>
      <c r="S32" s="288"/>
      <c r="T32" s="288"/>
      <c r="U32" s="288"/>
      <c r="V32" s="288"/>
      <c r="W32" s="187"/>
      <c r="X32" s="187"/>
      <c r="Y32" s="187"/>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K32" s="26"/>
      <c r="BL32" s="26"/>
      <c r="BM32" s="26"/>
      <c r="BN32" s="26"/>
      <c r="BO32" s="26"/>
      <c r="BP32" s="26"/>
      <c r="BQ32" s="26"/>
      <c r="BR32" s="26"/>
      <c r="BS32" s="8"/>
      <c r="BT32" s="4"/>
      <c r="BU32" s="26"/>
      <c r="BV32" s="26"/>
      <c r="BW32" s="26"/>
      <c r="BX32" s="26"/>
      <c r="BY32" s="26"/>
      <c r="BZ32" s="26"/>
      <c r="CA32" s="26"/>
    </row>
    <row r="33" spans="2:79" ht="12.75" customHeight="1" x14ac:dyDescent="0.15">
      <c r="B33" s="187"/>
      <c r="C33" s="187"/>
      <c r="D33" s="187"/>
      <c r="E33" s="187"/>
      <c r="F33" s="287"/>
      <c r="G33" s="287"/>
      <c r="H33" s="287"/>
      <c r="I33" s="287"/>
      <c r="J33" s="287"/>
      <c r="K33" s="287"/>
      <c r="L33" s="287"/>
      <c r="M33" s="287"/>
      <c r="N33" s="287"/>
      <c r="O33" s="287"/>
      <c r="P33" s="287"/>
      <c r="Q33" s="288"/>
      <c r="R33" s="288"/>
      <c r="S33" s="288"/>
      <c r="T33" s="288"/>
      <c r="U33" s="288"/>
      <c r="V33" s="288"/>
      <c r="W33" s="187"/>
      <c r="X33" s="187"/>
      <c r="Y33" s="187"/>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J33" s="3" t="s">
        <v>3</v>
      </c>
      <c r="BK33" s="271" t="s">
        <v>4</v>
      </c>
      <c r="BL33" s="272"/>
      <c r="BM33" s="272"/>
      <c r="BN33" s="272"/>
      <c r="BO33" s="272"/>
      <c r="BP33" s="272"/>
      <c r="BQ33" s="272"/>
      <c r="BR33" s="272"/>
      <c r="BS33" s="272"/>
      <c r="BT33" s="272"/>
      <c r="BU33" s="272"/>
      <c r="BV33" s="272"/>
      <c r="BW33" s="272"/>
      <c r="BX33" s="272"/>
      <c r="BY33" s="272"/>
      <c r="BZ33" s="272"/>
      <c r="CA33" s="272"/>
    </row>
    <row r="34" spans="2:79" ht="12.75" customHeight="1" x14ac:dyDescent="0.15">
      <c r="B34" s="194" t="str">
        <f>IF(入力用!B34="","",入力用!B34)</f>
        <v/>
      </c>
      <c r="C34" s="194"/>
      <c r="D34" s="194" t="str">
        <f>IF(入力用!D34="","",入力用!D34)</f>
        <v/>
      </c>
      <c r="E34" s="194"/>
      <c r="F34" s="265" t="str">
        <f>IF(入力用!F34="","",入力用!F34)</f>
        <v/>
      </c>
      <c r="G34" s="265"/>
      <c r="H34" s="265"/>
      <c r="I34" s="265"/>
      <c r="J34" s="265"/>
      <c r="K34" s="265"/>
      <c r="L34" s="265"/>
      <c r="M34" s="265"/>
      <c r="N34" s="265"/>
      <c r="O34" s="265"/>
      <c r="P34" s="265"/>
      <c r="Q34" s="266" t="str">
        <f>IF(入力用!Q34="","",入力用!Q34)</f>
        <v/>
      </c>
      <c r="R34" s="266"/>
      <c r="S34" s="266"/>
      <c r="T34" s="266"/>
      <c r="U34" s="266"/>
      <c r="V34" s="266"/>
      <c r="W34" s="269" t="str">
        <f>IF(入力用!W34="","",入力用!W34)</f>
        <v/>
      </c>
      <c r="X34" s="269"/>
      <c r="Y34" s="269"/>
      <c r="Z34" s="187" t="str">
        <f>LEFT(RIGHT(" "&amp;入力用!Z34,9),1)</f>
        <v xml:space="preserve"> </v>
      </c>
      <c r="AA34" s="187" t="str">
        <f>LEFT(RIGHT(" "&amp;入力用!Z34,8),1)</f>
        <v xml:space="preserve"> </v>
      </c>
      <c r="AB34" s="187" t="str">
        <f>LEFT(RIGHT(" "&amp;入力用!Z34,7),1)</f>
        <v xml:space="preserve"> </v>
      </c>
      <c r="AC34" s="187" t="str">
        <f>LEFT(RIGHT(" "&amp;入力用!Z34,6),1)</f>
        <v xml:space="preserve"> </v>
      </c>
      <c r="AD34" s="187" t="str">
        <f>LEFT(RIGHT(" "&amp;入力用!Z34,5),1)</f>
        <v xml:space="preserve"> </v>
      </c>
      <c r="AE34" s="187" t="str">
        <f>LEFT(RIGHT(" "&amp;入力用!Z34,4),1)</f>
        <v xml:space="preserve"> </v>
      </c>
      <c r="AF34" s="187" t="str">
        <f>LEFT(RIGHT(" "&amp;入力用!Z34,3),1)</f>
        <v xml:space="preserve"> </v>
      </c>
      <c r="AG34" s="187" t="str">
        <f>LEFT(RIGHT(" "&amp;入力用!Z34,2),1)</f>
        <v xml:space="preserve"> </v>
      </c>
      <c r="AH34" s="187" t="str">
        <f>LEFT(RIGHT(" "&amp;入力用!Z34,1),1)</f>
        <v xml:space="preserve"> </v>
      </c>
      <c r="AI34" s="187" t="str">
        <f>LEFT(RIGHT(" "&amp;入力用!AI34,9),1)</f>
        <v xml:space="preserve"> </v>
      </c>
      <c r="AJ34" s="187"/>
      <c r="AK34" s="187"/>
      <c r="AL34" s="187" t="str">
        <f>LEFT(RIGHT(" "&amp;入力用!AI34,8),1)</f>
        <v xml:space="preserve"> </v>
      </c>
      <c r="AM34" s="187"/>
      <c r="AN34" s="187"/>
      <c r="AO34" s="187"/>
      <c r="AP34" s="187" t="str">
        <f>LEFT(RIGHT(" "&amp;入力用!AI34,7),1)</f>
        <v xml:space="preserve"> </v>
      </c>
      <c r="AQ34" s="187"/>
      <c r="AR34" s="187" t="str">
        <f>LEFT(RIGHT(" "&amp;入力用!AI34,6),1)</f>
        <v xml:space="preserve"> </v>
      </c>
      <c r="AS34" s="187"/>
      <c r="AT34" s="187" t="str">
        <f>LEFT(RIGHT(" "&amp;入力用!AI34,5),1)</f>
        <v xml:space="preserve"> </v>
      </c>
      <c r="AU34" s="187"/>
      <c r="AV34" s="187"/>
      <c r="AW34" s="187"/>
      <c r="AX34" s="187" t="str">
        <f>LEFT(RIGHT(" "&amp;入力用!AI34,4),1)</f>
        <v xml:space="preserve"> </v>
      </c>
      <c r="AY34" s="187"/>
      <c r="AZ34" s="187" t="str">
        <f>LEFT(RIGHT(" "&amp;入力用!AI34,3),1)</f>
        <v xml:space="preserve"> </v>
      </c>
      <c r="BA34" s="187"/>
      <c r="BB34" s="187" t="str">
        <f>LEFT(RIGHT(" "&amp;入力用!AI34,2),1)</f>
        <v xml:space="preserve"> </v>
      </c>
      <c r="BC34" s="187"/>
      <c r="BD34" s="187"/>
      <c r="BE34" s="187"/>
      <c r="BF34" s="187" t="str">
        <f>LEFT(RIGHT(" "&amp;入力用!AI34,1),1)</f>
        <v>0</v>
      </c>
      <c r="BG34" s="187"/>
      <c r="BK34" s="273" t="s">
        <v>5</v>
      </c>
      <c r="BL34" s="273"/>
      <c r="BM34" s="273"/>
      <c r="BN34" s="273"/>
      <c r="BO34" s="273"/>
      <c r="BP34" s="273"/>
      <c r="BQ34" s="273"/>
      <c r="BR34" s="273"/>
      <c r="BS34" s="273"/>
      <c r="BT34" s="273"/>
      <c r="BU34" s="273"/>
      <c r="BV34" s="273"/>
      <c r="BW34" s="273"/>
      <c r="BX34" s="273"/>
      <c r="BY34" s="273"/>
      <c r="BZ34" s="273"/>
      <c r="CA34" s="273"/>
    </row>
    <row r="35" spans="2:79" ht="12.75" customHeight="1" x14ac:dyDescent="0.15">
      <c r="B35" s="194"/>
      <c r="C35" s="194"/>
      <c r="D35" s="194"/>
      <c r="E35" s="194"/>
      <c r="F35" s="265"/>
      <c r="G35" s="265"/>
      <c r="H35" s="265"/>
      <c r="I35" s="265"/>
      <c r="J35" s="265"/>
      <c r="K35" s="265"/>
      <c r="L35" s="265"/>
      <c r="M35" s="265"/>
      <c r="N35" s="265"/>
      <c r="O35" s="265"/>
      <c r="P35" s="265"/>
      <c r="Q35" s="266"/>
      <c r="R35" s="266"/>
      <c r="S35" s="266"/>
      <c r="T35" s="266"/>
      <c r="U35" s="266"/>
      <c r="V35" s="266"/>
      <c r="W35" s="269"/>
      <c r="X35" s="269"/>
      <c r="Y35" s="269"/>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K35" s="41"/>
      <c r="BL35" s="41"/>
      <c r="BM35" s="41"/>
      <c r="BN35" s="41"/>
      <c r="BO35" s="41"/>
      <c r="BP35" s="41"/>
      <c r="BQ35" s="41"/>
      <c r="BR35" s="41"/>
      <c r="BS35" s="41"/>
      <c r="BT35" s="41"/>
      <c r="BU35" s="41"/>
      <c r="BV35" s="41"/>
      <c r="BW35" s="41"/>
      <c r="BX35" s="41"/>
      <c r="BY35" s="41"/>
      <c r="BZ35" s="41"/>
      <c r="CA35" s="41"/>
    </row>
    <row r="36" spans="2:79" ht="12.75" customHeight="1" x14ac:dyDescent="0.15">
      <c r="B36" s="194" t="str">
        <f>IF(入力用!B36="","",入力用!B36)</f>
        <v/>
      </c>
      <c r="C36" s="194"/>
      <c r="D36" s="194" t="str">
        <f>IF(入力用!D36="","",入力用!D36)</f>
        <v/>
      </c>
      <c r="E36" s="194"/>
      <c r="F36" s="265" t="str">
        <f>IF(入力用!F36="","",入力用!F36)</f>
        <v/>
      </c>
      <c r="G36" s="265"/>
      <c r="H36" s="265"/>
      <c r="I36" s="265"/>
      <c r="J36" s="265"/>
      <c r="K36" s="265"/>
      <c r="L36" s="265"/>
      <c r="M36" s="265"/>
      <c r="N36" s="265"/>
      <c r="O36" s="265"/>
      <c r="P36" s="265"/>
      <c r="Q36" s="266" t="str">
        <f>IF(入力用!Q36="","",入力用!Q36)</f>
        <v/>
      </c>
      <c r="R36" s="266"/>
      <c r="S36" s="266"/>
      <c r="T36" s="266"/>
      <c r="U36" s="266"/>
      <c r="V36" s="266"/>
      <c r="W36" s="269" t="str">
        <f>IF(入力用!W36="","",入力用!W36)</f>
        <v/>
      </c>
      <c r="X36" s="269"/>
      <c r="Y36" s="269"/>
      <c r="Z36" s="187" t="str">
        <f>LEFT(RIGHT(" "&amp;入力用!Z36,9),1)</f>
        <v xml:space="preserve"> </v>
      </c>
      <c r="AA36" s="187" t="str">
        <f>LEFT(RIGHT(" "&amp;入力用!Z36,8),1)</f>
        <v xml:space="preserve"> </v>
      </c>
      <c r="AB36" s="187" t="str">
        <f>LEFT(RIGHT(" "&amp;入力用!Z36,7),1)</f>
        <v xml:space="preserve"> </v>
      </c>
      <c r="AC36" s="187" t="str">
        <f>LEFT(RIGHT(" "&amp;入力用!Z36,6),1)</f>
        <v xml:space="preserve"> </v>
      </c>
      <c r="AD36" s="187" t="str">
        <f>LEFT(RIGHT(" "&amp;入力用!Z36,5),1)</f>
        <v xml:space="preserve"> </v>
      </c>
      <c r="AE36" s="187" t="str">
        <f>LEFT(RIGHT(" "&amp;入力用!Z36,4),1)</f>
        <v xml:space="preserve"> </v>
      </c>
      <c r="AF36" s="187" t="str">
        <f>LEFT(RIGHT(" "&amp;入力用!Z36,3),1)</f>
        <v xml:space="preserve"> </v>
      </c>
      <c r="AG36" s="187" t="str">
        <f>LEFT(RIGHT(" "&amp;入力用!Z36,2),1)</f>
        <v xml:space="preserve"> </v>
      </c>
      <c r="AH36" s="187" t="str">
        <f>LEFT(RIGHT(" "&amp;入力用!Z36,1),1)</f>
        <v xml:space="preserve"> </v>
      </c>
      <c r="AI36" s="187" t="str">
        <f>LEFT(RIGHT(" "&amp;入力用!AI36,9),1)</f>
        <v xml:space="preserve"> </v>
      </c>
      <c r="AJ36" s="187"/>
      <c r="AK36" s="187"/>
      <c r="AL36" s="187" t="str">
        <f>LEFT(RIGHT(" "&amp;入力用!AI36,8),1)</f>
        <v xml:space="preserve"> </v>
      </c>
      <c r="AM36" s="187"/>
      <c r="AN36" s="187"/>
      <c r="AO36" s="187"/>
      <c r="AP36" s="187" t="str">
        <f>LEFT(RIGHT(" "&amp;入力用!AI36,7),1)</f>
        <v xml:space="preserve"> </v>
      </c>
      <c r="AQ36" s="187"/>
      <c r="AR36" s="187" t="str">
        <f>LEFT(RIGHT(" "&amp;入力用!AI36,6),1)</f>
        <v xml:space="preserve"> </v>
      </c>
      <c r="AS36" s="187"/>
      <c r="AT36" s="187" t="str">
        <f>LEFT(RIGHT(" "&amp;入力用!AI36,5),1)</f>
        <v xml:space="preserve"> </v>
      </c>
      <c r="AU36" s="187"/>
      <c r="AV36" s="187"/>
      <c r="AW36" s="187"/>
      <c r="AX36" s="187" t="str">
        <f>LEFT(RIGHT(" "&amp;入力用!AI36,4),1)</f>
        <v xml:space="preserve"> </v>
      </c>
      <c r="AY36" s="187"/>
      <c r="AZ36" s="187" t="str">
        <f>LEFT(RIGHT(" "&amp;入力用!AI36,3),1)</f>
        <v xml:space="preserve"> </v>
      </c>
      <c r="BA36" s="187"/>
      <c r="BB36" s="187" t="str">
        <f>LEFT(RIGHT(" "&amp;入力用!AI36,2),1)</f>
        <v xml:space="preserve"> </v>
      </c>
      <c r="BC36" s="187"/>
      <c r="BD36" s="187"/>
      <c r="BE36" s="187"/>
      <c r="BF36" s="187" t="str">
        <f>LEFT(RIGHT(" "&amp;入力用!AI36,1),1)</f>
        <v>0</v>
      </c>
      <c r="BG36" s="187"/>
      <c r="BJ36" s="3" t="s">
        <v>6</v>
      </c>
      <c r="BK36" s="271" t="s">
        <v>75</v>
      </c>
      <c r="BL36" s="272"/>
      <c r="BM36" s="272"/>
      <c r="BN36" s="272"/>
      <c r="BO36" s="272"/>
      <c r="BP36" s="272"/>
      <c r="BQ36" s="272"/>
      <c r="BR36" s="272"/>
      <c r="BS36" s="272"/>
      <c r="BT36" s="272"/>
      <c r="BU36" s="272"/>
      <c r="BV36" s="272"/>
      <c r="BW36" s="272"/>
      <c r="BX36" s="272"/>
      <c r="BY36" s="272"/>
      <c r="BZ36" s="272"/>
      <c r="CA36" s="272"/>
    </row>
    <row r="37" spans="2:79" ht="12.75" customHeight="1" x14ac:dyDescent="0.15">
      <c r="B37" s="194"/>
      <c r="C37" s="194"/>
      <c r="D37" s="194"/>
      <c r="E37" s="194"/>
      <c r="F37" s="265"/>
      <c r="G37" s="265"/>
      <c r="H37" s="265"/>
      <c r="I37" s="265"/>
      <c r="J37" s="265"/>
      <c r="K37" s="265"/>
      <c r="L37" s="265"/>
      <c r="M37" s="265"/>
      <c r="N37" s="265"/>
      <c r="O37" s="265"/>
      <c r="P37" s="265"/>
      <c r="Q37" s="266"/>
      <c r="R37" s="266"/>
      <c r="S37" s="266"/>
      <c r="T37" s="266"/>
      <c r="U37" s="266"/>
      <c r="V37" s="266"/>
      <c r="W37" s="269"/>
      <c r="X37" s="269"/>
      <c r="Y37" s="269"/>
      <c r="Z37" s="187"/>
      <c r="AA37" s="187"/>
      <c r="AB37" s="187"/>
      <c r="AC37" s="187"/>
      <c r="AD37" s="187"/>
      <c r="AE37" s="187"/>
      <c r="AF37" s="187"/>
      <c r="AG37" s="187"/>
      <c r="AH37" s="187"/>
      <c r="AI37" s="187"/>
      <c r="AJ37" s="187"/>
      <c r="AK37" s="187"/>
      <c r="AL37" s="187"/>
      <c r="AM37" s="187"/>
      <c r="AN37" s="187"/>
      <c r="AO37" s="187"/>
      <c r="AP37" s="187"/>
      <c r="AQ37" s="187"/>
      <c r="AR37" s="187"/>
      <c r="AS37" s="187"/>
      <c r="AT37" s="187"/>
      <c r="AU37" s="187"/>
      <c r="AV37" s="187"/>
      <c r="AW37" s="187"/>
      <c r="AX37" s="187"/>
      <c r="AY37" s="187"/>
      <c r="AZ37" s="187"/>
      <c r="BA37" s="187"/>
      <c r="BB37" s="187"/>
      <c r="BC37" s="187"/>
      <c r="BD37" s="187"/>
      <c r="BE37" s="187"/>
      <c r="BF37" s="187"/>
      <c r="BG37" s="187"/>
      <c r="BK37" s="267" t="s">
        <v>9</v>
      </c>
      <c r="BL37" s="268"/>
      <c r="BM37" s="268"/>
      <c r="BN37" s="268"/>
      <c r="BO37" s="268"/>
      <c r="BP37" s="268"/>
      <c r="BQ37" s="268"/>
      <c r="BR37" s="268"/>
      <c r="BS37" s="268"/>
      <c r="BT37" s="268"/>
      <c r="BU37" s="268"/>
      <c r="BV37" s="268"/>
      <c r="BW37" s="268"/>
      <c r="BX37" s="268"/>
      <c r="BY37" s="268"/>
      <c r="BZ37" s="268"/>
      <c r="CA37" s="268"/>
    </row>
    <row r="38" spans="2:79" ht="12.75" customHeight="1" x14ac:dyDescent="0.15">
      <c r="B38" s="194" t="str">
        <f>IF(入力用!B38="","",入力用!B38)</f>
        <v/>
      </c>
      <c r="C38" s="194"/>
      <c r="D38" s="194" t="str">
        <f>IF(入力用!D38="","",入力用!D38)</f>
        <v/>
      </c>
      <c r="E38" s="194"/>
      <c r="F38" s="265" t="str">
        <f>IF(入力用!F38="","",入力用!F38)</f>
        <v/>
      </c>
      <c r="G38" s="265"/>
      <c r="H38" s="265"/>
      <c r="I38" s="265"/>
      <c r="J38" s="265"/>
      <c r="K38" s="265"/>
      <c r="L38" s="265"/>
      <c r="M38" s="265"/>
      <c r="N38" s="265"/>
      <c r="O38" s="265"/>
      <c r="P38" s="265"/>
      <c r="Q38" s="266" t="str">
        <f>IF(入力用!Q38="","",入力用!Q38)</f>
        <v/>
      </c>
      <c r="R38" s="266"/>
      <c r="S38" s="266"/>
      <c r="T38" s="266"/>
      <c r="U38" s="266"/>
      <c r="V38" s="266"/>
      <c r="W38" s="269" t="str">
        <f>IF(入力用!W38="","",入力用!W38)</f>
        <v/>
      </c>
      <c r="X38" s="269"/>
      <c r="Y38" s="269"/>
      <c r="Z38" s="187" t="str">
        <f>LEFT(RIGHT(" "&amp;入力用!Z38,9),1)</f>
        <v xml:space="preserve"> </v>
      </c>
      <c r="AA38" s="187" t="str">
        <f>LEFT(RIGHT(" "&amp;入力用!Z38,8),1)</f>
        <v xml:space="preserve"> </v>
      </c>
      <c r="AB38" s="187" t="str">
        <f>LEFT(RIGHT(" "&amp;入力用!Z38,7),1)</f>
        <v xml:space="preserve"> </v>
      </c>
      <c r="AC38" s="187" t="str">
        <f>LEFT(RIGHT(" "&amp;入力用!Z38,6),1)</f>
        <v xml:space="preserve"> </v>
      </c>
      <c r="AD38" s="187" t="str">
        <f>LEFT(RIGHT(" "&amp;入力用!Z38,5),1)</f>
        <v xml:space="preserve"> </v>
      </c>
      <c r="AE38" s="187" t="str">
        <f>LEFT(RIGHT(" "&amp;入力用!Z38,4),1)</f>
        <v xml:space="preserve"> </v>
      </c>
      <c r="AF38" s="187" t="str">
        <f>LEFT(RIGHT(" "&amp;入力用!Z38,3),1)</f>
        <v xml:space="preserve"> </v>
      </c>
      <c r="AG38" s="187" t="str">
        <f>LEFT(RIGHT(" "&amp;入力用!Z38,2),1)</f>
        <v xml:space="preserve"> </v>
      </c>
      <c r="AH38" s="187" t="str">
        <f>LEFT(RIGHT(" "&amp;入力用!Z38,1),1)</f>
        <v xml:space="preserve"> </v>
      </c>
      <c r="AI38" s="187" t="str">
        <f>LEFT(RIGHT(" "&amp;入力用!AI38,9),1)</f>
        <v xml:space="preserve"> </v>
      </c>
      <c r="AJ38" s="187"/>
      <c r="AK38" s="187"/>
      <c r="AL38" s="187" t="str">
        <f>LEFT(RIGHT(" "&amp;入力用!AI38,8),1)</f>
        <v xml:space="preserve"> </v>
      </c>
      <c r="AM38" s="187"/>
      <c r="AN38" s="187"/>
      <c r="AO38" s="187"/>
      <c r="AP38" s="187" t="str">
        <f>LEFT(RIGHT(" "&amp;入力用!AI38,7),1)</f>
        <v xml:space="preserve"> </v>
      </c>
      <c r="AQ38" s="187"/>
      <c r="AR38" s="187" t="str">
        <f>LEFT(RIGHT(" "&amp;入力用!AI38,6),1)</f>
        <v xml:space="preserve"> </v>
      </c>
      <c r="AS38" s="187"/>
      <c r="AT38" s="187" t="str">
        <f>LEFT(RIGHT(" "&amp;入力用!AI38,5),1)</f>
        <v xml:space="preserve"> </v>
      </c>
      <c r="AU38" s="187"/>
      <c r="AV38" s="187"/>
      <c r="AW38" s="187"/>
      <c r="AX38" s="187" t="str">
        <f>LEFT(RIGHT(" "&amp;入力用!AI38,4),1)</f>
        <v xml:space="preserve"> </v>
      </c>
      <c r="AY38" s="187"/>
      <c r="AZ38" s="187" t="str">
        <f>LEFT(RIGHT(" "&amp;入力用!AI38,3),1)</f>
        <v xml:space="preserve"> </v>
      </c>
      <c r="BA38" s="187"/>
      <c r="BB38" s="187" t="str">
        <f>LEFT(RIGHT(" "&amp;入力用!AI38,2),1)</f>
        <v xml:space="preserve"> </v>
      </c>
      <c r="BC38" s="187"/>
      <c r="BD38" s="187"/>
      <c r="BE38" s="187"/>
      <c r="BF38" s="187" t="str">
        <f>LEFT(RIGHT(" "&amp;入力用!AI38,1),1)</f>
        <v>0</v>
      </c>
      <c r="BG38" s="187"/>
      <c r="BK38" s="271" t="s">
        <v>10</v>
      </c>
      <c r="BL38" s="271"/>
      <c r="BM38" s="271"/>
      <c r="BN38" s="271"/>
      <c r="BO38" s="271"/>
      <c r="BP38" s="271"/>
      <c r="BQ38" s="271"/>
      <c r="BR38" s="271"/>
      <c r="BS38" s="271"/>
      <c r="BT38" s="271"/>
      <c r="BU38" s="271"/>
      <c r="BV38" s="271"/>
      <c r="BW38" s="271"/>
      <c r="BX38" s="271"/>
      <c r="BY38" s="271"/>
      <c r="BZ38" s="271"/>
      <c r="CA38" s="271"/>
    </row>
    <row r="39" spans="2:79" ht="12.75" customHeight="1" x14ac:dyDescent="0.15">
      <c r="B39" s="194"/>
      <c r="C39" s="194"/>
      <c r="D39" s="194"/>
      <c r="E39" s="194"/>
      <c r="F39" s="265"/>
      <c r="G39" s="265"/>
      <c r="H39" s="265"/>
      <c r="I39" s="265"/>
      <c r="J39" s="265"/>
      <c r="K39" s="265"/>
      <c r="L39" s="265"/>
      <c r="M39" s="265"/>
      <c r="N39" s="265"/>
      <c r="O39" s="265"/>
      <c r="P39" s="265"/>
      <c r="Q39" s="266"/>
      <c r="R39" s="266"/>
      <c r="S39" s="266"/>
      <c r="T39" s="266"/>
      <c r="U39" s="266"/>
      <c r="V39" s="266"/>
      <c r="W39" s="269"/>
      <c r="X39" s="269"/>
      <c r="Y39" s="269"/>
      <c r="Z39" s="187"/>
      <c r="AA39" s="187"/>
      <c r="AB39" s="187"/>
      <c r="AC39" s="187"/>
      <c r="AD39" s="187"/>
      <c r="AE39" s="187"/>
      <c r="AF39" s="187"/>
      <c r="AG39" s="187"/>
      <c r="AH39" s="187"/>
      <c r="AI39" s="187"/>
      <c r="AJ39" s="187"/>
      <c r="AK39" s="187"/>
      <c r="AL39" s="187"/>
      <c r="AM39" s="187"/>
      <c r="AN39" s="187"/>
      <c r="AO39" s="187"/>
      <c r="AP39" s="187"/>
      <c r="AQ39" s="187"/>
      <c r="AR39" s="187"/>
      <c r="AS39" s="187"/>
      <c r="AT39" s="187"/>
      <c r="AU39" s="187"/>
      <c r="AV39" s="187"/>
      <c r="AW39" s="187"/>
      <c r="AX39" s="187"/>
      <c r="AY39" s="187"/>
      <c r="AZ39" s="187"/>
      <c r="BA39" s="187"/>
      <c r="BB39" s="187"/>
      <c r="BC39" s="187"/>
      <c r="BD39" s="187"/>
      <c r="BE39" s="187"/>
      <c r="BF39" s="187"/>
      <c r="BG39" s="187"/>
      <c r="BJ39" s="41"/>
      <c r="BK39" s="273" t="s">
        <v>11</v>
      </c>
      <c r="BL39" s="273"/>
      <c r="BM39" s="273"/>
      <c r="BN39" s="273"/>
      <c r="BO39" s="273"/>
      <c r="BP39" s="273"/>
      <c r="BQ39" s="273"/>
      <c r="BR39" s="273"/>
      <c r="BS39" s="273"/>
      <c r="BT39" s="273"/>
      <c r="BU39" s="273"/>
      <c r="BV39" s="273"/>
      <c r="BW39" s="273"/>
      <c r="BX39" s="273"/>
      <c r="BY39" s="273"/>
      <c r="BZ39" s="273"/>
      <c r="CA39" s="273"/>
    </row>
    <row r="40" spans="2:79" ht="12.75" customHeight="1" x14ac:dyDescent="0.15">
      <c r="B40" s="194" t="str">
        <f>IF(入力用!B40="","",入力用!B40)</f>
        <v/>
      </c>
      <c r="C40" s="194"/>
      <c r="D40" s="194" t="str">
        <f>IF(入力用!D40="","",入力用!D40)</f>
        <v/>
      </c>
      <c r="E40" s="194"/>
      <c r="F40" s="265" t="str">
        <f>IF(入力用!F40="","",入力用!F40)</f>
        <v/>
      </c>
      <c r="G40" s="265"/>
      <c r="H40" s="265"/>
      <c r="I40" s="265"/>
      <c r="J40" s="265"/>
      <c r="K40" s="265"/>
      <c r="L40" s="265"/>
      <c r="M40" s="265"/>
      <c r="N40" s="265"/>
      <c r="O40" s="265"/>
      <c r="P40" s="265"/>
      <c r="Q40" s="266" t="str">
        <f>IF(入力用!Q40="","",入力用!Q40)</f>
        <v/>
      </c>
      <c r="R40" s="266"/>
      <c r="S40" s="266"/>
      <c r="T40" s="266"/>
      <c r="U40" s="266"/>
      <c r="V40" s="266"/>
      <c r="W40" s="269" t="str">
        <f>IF(入力用!W40="","",入力用!W40)</f>
        <v/>
      </c>
      <c r="X40" s="269"/>
      <c r="Y40" s="269"/>
      <c r="Z40" s="187" t="str">
        <f>LEFT(RIGHT(" "&amp;入力用!Z40,9),1)</f>
        <v xml:space="preserve"> </v>
      </c>
      <c r="AA40" s="187" t="str">
        <f>LEFT(RIGHT(" "&amp;入力用!Z40,8),1)</f>
        <v xml:space="preserve"> </v>
      </c>
      <c r="AB40" s="187" t="str">
        <f>LEFT(RIGHT(" "&amp;入力用!Z40,7),1)</f>
        <v xml:space="preserve"> </v>
      </c>
      <c r="AC40" s="187" t="str">
        <f>LEFT(RIGHT(" "&amp;入力用!Z40,6),1)</f>
        <v xml:space="preserve"> </v>
      </c>
      <c r="AD40" s="187" t="str">
        <f>LEFT(RIGHT(" "&amp;入力用!Z40,5),1)</f>
        <v xml:space="preserve"> </v>
      </c>
      <c r="AE40" s="187" t="str">
        <f>LEFT(RIGHT(" "&amp;入力用!Z40,4),1)</f>
        <v xml:space="preserve"> </v>
      </c>
      <c r="AF40" s="187" t="str">
        <f>LEFT(RIGHT(" "&amp;入力用!Z40,3),1)</f>
        <v xml:space="preserve"> </v>
      </c>
      <c r="AG40" s="187" t="str">
        <f>LEFT(RIGHT(" "&amp;入力用!Z40,2),1)</f>
        <v xml:space="preserve"> </v>
      </c>
      <c r="AH40" s="187" t="str">
        <f>LEFT(RIGHT(" "&amp;入力用!Z40,1),1)</f>
        <v xml:space="preserve"> </v>
      </c>
      <c r="AI40" s="187" t="str">
        <f>LEFT(RIGHT(" "&amp;入力用!AI40,9),1)</f>
        <v xml:space="preserve"> </v>
      </c>
      <c r="AJ40" s="187"/>
      <c r="AK40" s="187"/>
      <c r="AL40" s="187" t="str">
        <f>LEFT(RIGHT(" "&amp;入力用!AI40,8),1)</f>
        <v xml:space="preserve"> </v>
      </c>
      <c r="AM40" s="187"/>
      <c r="AN40" s="187"/>
      <c r="AO40" s="187"/>
      <c r="AP40" s="187" t="str">
        <f>LEFT(RIGHT(" "&amp;入力用!AI40,7),1)</f>
        <v xml:space="preserve"> </v>
      </c>
      <c r="AQ40" s="187"/>
      <c r="AR40" s="187" t="str">
        <f>LEFT(RIGHT(" "&amp;入力用!AI40,6),1)</f>
        <v xml:space="preserve"> </v>
      </c>
      <c r="AS40" s="187"/>
      <c r="AT40" s="187" t="str">
        <f>LEFT(RIGHT(" "&amp;入力用!AI40,5),1)</f>
        <v xml:space="preserve"> </v>
      </c>
      <c r="AU40" s="187"/>
      <c r="AV40" s="187"/>
      <c r="AW40" s="187"/>
      <c r="AX40" s="187" t="str">
        <f>LEFT(RIGHT(" "&amp;入力用!AI40,4),1)</f>
        <v xml:space="preserve"> </v>
      </c>
      <c r="AY40" s="187"/>
      <c r="AZ40" s="187" t="str">
        <f>LEFT(RIGHT(" "&amp;入力用!AI40,3),1)</f>
        <v xml:space="preserve"> </v>
      </c>
      <c r="BA40" s="187"/>
      <c r="BB40" s="187" t="str">
        <f>LEFT(RIGHT(" "&amp;入力用!AI40,2),1)</f>
        <v xml:space="preserve"> </v>
      </c>
      <c r="BC40" s="187"/>
      <c r="BD40" s="187"/>
      <c r="BE40" s="187"/>
      <c r="BF40" s="187" t="str">
        <f>LEFT(RIGHT(" "&amp;入力用!AI40,1),1)</f>
        <v>0</v>
      </c>
      <c r="BG40" s="187"/>
      <c r="BJ40" s="41"/>
      <c r="BK40" s="41"/>
      <c r="BL40" s="41"/>
      <c r="BM40" s="41"/>
      <c r="BN40" s="41"/>
      <c r="BO40" s="41"/>
      <c r="BP40" s="41"/>
      <c r="BQ40" s="41"/>
      <c r="BR40" s="41"/>
      <c r="BS40" s="41"/>
      <c r="BT40" s="41"/>
      <c r="BU40" s="41"/>
      <c r="BV40" s="41"/>
      <c r="BW40" s="41"/>
      <c r="BX40" s="41"/>
      <c r="BY40" s="41"/>
      <c r="BZ40" s="41"/>
      <c r="CA40" s="41"/>
    </row>
    <row r="41" spans="2:79" ht="12.75" customHeight="1" x14ac:dyDescent="0.15">
      <c r="B41" s="194"/>
      <c r="C41" s="194"/>
      <c r="D41" s="194"/>
      <c r="E41" s="194"/>
      <c r="F41" s="265"/>
      <c r="G41" s="265"/>
      <c r="H41" s="265"/>
      <c r="I41" s="265"/>
      <c r="J41" s="265"/>
      <c r="K41" s="265"/>
      <c r="L41" s="265"/>
      <c r="M41" s="265"/>
      <c r="N41" s="265"/>
      <c r="O41" s="265"/>
      <c r="P41" s="265"/>
      <c r="Q41" s="266"/>
      <c r="R41" s="266"/>
      <c r="S41" s="266"/>
      <c r="T41" s="266"/>
      <c r="U41" s="266"/>
      <c r="V41" s="266"/>
      <c r="W41" s="269"/>
      <c r="X41" s="269"/>
      <c r="Y41" s="269"/>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J41" s="3" t="s">
        <v>7</v>
      </c>
      <c r="BK41" s="271" t="s">
        <v>12</v>
      </c>
      <c r="BL41" s="272"/>
      <c r="BM41" s="272"/>
      <c r="BN41" s="272"/>
      <c r="BO41" s="272"/>
      <c r="BP41" s="272"/>
      <c r="BQ41" s="272"/>
      <c r="BR41" s="272"/>
      <c r="BS41" s="272"/>
      <c r="BT41" s="272"/>
      <c r="BU41" s="272"/>
      <c r="BV41" s="272"/>
      <c r="BW41" s="272"/>
      <c r="BX41" s="272"/>
      <c r="BY41" s="272"/>
      <c r="BZ41" s="272"/>
      <c r="CA41" s="272"/>
    </row>
    <row r="42" spans="2:79" ht="12.75" customHeight="1" x14ac:dyDescent="0.15">
      <c r="B42" s="194" t="str">
        <f>IF(入力用!B42="","",入力用!B42)</f>
        <v/>
      </c>
      <c r="C42" s="194"/>
      <c r="D42" s="194" t="str">
        <f>IF(入力用!D42="","",入力用!D42)</f>
        <v/>
      </c>
      <c r="E42" s="194"/>
      <c r="F42" s="265" t="str">
        <f>IF(入力用!F42="","",入力用!F42)</f>
        <v/>
      </c>
      <c r="G42" s="265"/>
      <c r="H42" s="265"/>
      <c r="I42" s="265"/>
      <c r="J42" s="265"/>
      <c r="K42" s="265"/>
      <c r="L42" s="265"/>
      <c r="M42" s="265"/>
      <c r="N42" s="265"/>
      <c r="O42" s="265"/>
      <c r="P42" s="265"/>
      <c r="Q42" s="266" t="str">
        <f>IF(入力用!Q42="","",入力用!Q42)</f>
        <v/>
      </c>
      <c r="R42" s="266"/>
      <c r="S42" s="266"/>
      <c r="T42" s="266"/>
      <c r="U42" s="266"/>
      <c r="V42" s="266"/>
      <c r="W42" s="269" t="str">
        <f>IF(入力用!W42="","",入力用!W42)</f>
        <v/>
      </c>
      <c r="X42" s="269"/>
      <c r="Y42" s="269"/>
      <c r="Z42" s="187" t="str">
        <f>LEFT(RIGHT(" "&amp;入力用!Z42,9),1)</f>
        <v xml:space="preserve"> </v>
      </c>
      <c r="AA42" s="187" t="str">
        <f>LEFT(RIGHT(" "&amp;入力用!Z42,8),1)</f>
        <v xml:space="preserve"> </v>
      </c>
      <c r="AB42" s="187" t="str">
        <f>LEFT(RIGHT(" "&amp;入力用!Z42,7),1)</f>
        <v xml:space="preserve"> </v>
      </c>
      <c r="AC42" s="187" t="str">
        <f>LEFT(RIGHT(" "&amp;入力用!Z42,6),1)</f>
        <v xml:space="preserve"> </v>
      </c>
      <c r="AD42" s="187" t="str">
        <f>LEFT(RIGHT(" "&amp;入力用!Z42,5),1)</f>
        <v xml:space="preserve"> </v>
      </c>
      <c r="AE42" s="187" t="str">
        <f>LEFT(RIGHT(" "&amp;入力用!Z42,4),1)</f>
        <v xml:space="preserve"> </v>
      </c>
      <c r="AF42" s="187" t="str">
        <f>LEFT(RIGHT(" "&amp;入力用!Z42,3),1)</f>
        <v xml:space="preserve"> </v>
      </c>
      <c r="AG42" s="187" t="str">
        <f>LEFT(RIGHT(" "&amp;入力用!Z42,2),1)</f>
        <v xml:space="preserve"> </v>
      </c>
      <c r="AH42" s="187" t="str">
        <f>LEFT(RIGHT(" "&amp;入力用!Z42,1),1)</f>
        <v xml:space="preserve"> </v>
      </c>
      <c r="AI42" s="187" t="str">
        <f>LEFT(RIGHT(" "&amp;入力用!AI42,9),1)</f>
        <v xml:space="preserve"> </v>
      </c>
      <c r="AJ42" s="187"/>
      <c r="AK42" s="187"/>
      <c r="AL42" s="187" t="str">
        <f>LEFT(RIGHT(" "&amp;入力用!AI42,8),1)</f>
        <v xml:space="preserve"> </v>
      </c>
      <c r="AM42" s="187"/>
      <c r="AN42" s="187"/>
      <c r="AO42" s="187"/>
      <c r="AP42" s="187" t="str">
        <f>LEFT(RIGHT(" "&amp;入力用!AI42,7),1)</f>
        <v xml:space="preserve"> </v>
      </c>
      <c r="AQ42" s="187"/>
      <c r="AR42" s="187" t="str">
        <f>LEFT(RIGHT(" "&amp;入力用!AI42,6),1)</f>
        <v xml:space="preserve"> </v>
      </c>
      <c r="AS42" s="187"/>
      <c r="AT42" s="187" t="str">
        <f>LEFT(RIGHT(" "&amp;入力用!AI42,5),1)</f>
        <v xml:space="preserve"> </v>
      </c>
      <c r="AU42" s="187"/>
      <c r="AV42" s="187"/>
      <c r="AW42" s="187"/>
      <c r="AX42" s="187" t="str">
        <f>LEFT(RIGHT(" "&amp;入力用!AI42,4),1)</f>
        <v xml:space="preserve"> </v>
      </c>
      <c r="AY42" s="187"/>
      <c r="AZ42" s="187" t="str">
        <f>LEFT(RIGHT(" "&amp;入力用!AI42,3),1)</f>
        <v xml:space="preserve"> </v>
      </c>
      <c r="BA42" s="187"/>
      <c r="BB42" s="187" t="str">
        <f>LEFT(RIGHT(" "&amp;入力用!AI42,2),1)</f>
        <v xml:space="preserve"> </v>
      </c>
      <c r="BC42" s="187"/>
      <c r="BD42" s="187"/>
      <c r="BE42" s="187"/>
      <c r="BF42" s="187" t="str">
        <f>LEFT(RIGHT(" "&amp;入力用!AI42,1),1)</f>
        <v>0</v>
      </c>
      <c r="BG42" s="187"/>
      <c r="BI42" s="4"/>
      <c r="BK42" s="267" t="s">
        <v>17</v>
      </c>
      <c r="BL42" s="268"/>
      <c r="BM42" s="268"/>
      <c r="BN42" s="268"/>
      <c r="BO42" s="268"/>
      <c r="BP42" s="268"/>
      <c r="BQ42" s="268"/>
      <c r="BR42" s="268"/>
      <c r="BS42" s="268"/>
      <c r="BT42" s="268"/>
      <c r="BU42" s="268"/>
      <c r="BV42" s="268"/>
      <c r="BW42" s="268"/>
      <c r="BX42" s="268"/>
      <c r="BY42" s="268"/>
      <c r="BZ42" s="268"/>
      <c r="CA42" s="268"/>
    </row>
    <row r="43" spans="2:79" ht="12.75" customHeight="1" x14ac:dyDescent="0.15">
      <c r="B43" s="194"/>
      <c r="C43" s="194"/>
      <c r="D43" s="194"/>
      <c r="E43" s="194"/>
      <c r="F43" s="265"/>
      <c r="G43" s="265"/>
      <c r="H43" s="265"/>
      <c r="I43" s="265"/>
      <c r="J43" s="265"/>
      <c r="K43" s="265"/>
      <c r="L43" s="265"/>
      <c r="M43" s="265"/>
      <c r="N43" s="265"/>
      <c r="O43" s="265"/>
      <c r="P43" s="265"/>
      <c r="Q43" s="266"/>
      <c r="R43" s="266"/>
      <c r="S43" s="266"/>
      <c r="T43" s="266"/>
      <c r="U43" s="266"/>
      <c r="V43" s="266"/>
      <c r="W43" s="269"/>
      <c r="X43" s="269"/>
      <c r="Y43" s="269"/>
      <c r="Z43" s="187"/>
      <c r="AA43" s="187"/>
      <c r="AB43" s="187"/>
      <c r="AC43" s="187"/>
      <c r="AD43" s="187"/>
      <c r="AE43" s="187"/>
      <c r="AF43" s="187"/>
      <c r="AG43" s="187"/>
      <c r="AH43" s="187"/>
      <c r="AI43" s="187"/>
      <c r="AJ43" s="187"/>
      <c r="AK43" s="187"/>
      <c r="AL43" s="187"/>
      <c r="AM43" s="187"/>
      <c r="AN43" s="187"/>
      <c r="AO43" s="187"/>
      <c r="AP43" s="187"/>
      <c r="AQ43" s="187"/>
      <c r="AR43" s="187"/>
      <c r="AS43" s="187"/>
      <c r="AT43" s="187"/>
      <c r="AU43" s="187"/>
      <c r="AV43" s="187"/>
      <c r="AW43" s="187"/>
      <c r="AX43" s="187"/>
      <c r="AY43" s="187"/>
      <c r="AZ43" s="187"/>
      <c r="BA43" s="187"/>
      <c r="BB43" s="187"/>
      <c r="BC43" s="187"/>
      <c r="BD43" s="187"/>
      <c r="BE43" s="187"/>
      <c r="BF43" s="187"/>
      <c r="BG43" s="187"/>
      <c r="BI43" s="4"/>
      <c r="BJ43" s="41"/>
      <c r="BK43" s="41"/>
      <c r="BL43" s="41"/>
      <c r="BM43" s="41"/>
      <c r="BN43" s="41"/>
      <c r="BO43" s="41"/>
      <c r="BP43" s="41"/>
      <c r="BQ43" s="41"/>
      <c r="BR43" s="41"/>
      <c r="BS43" s="41"/>
      <c r="BT43" s="41"/>
      <c r="BU43" s="41"/>
      <c r="BV43" s="41"/>
      <c r="BW43" s="41"/>
      <c r="BX43" s="41"/>
      <c r="BY43" s="41"/>
      <c r="BZ43" s="41"/>
      <c r="CA43" s="41"/>
    </row>
    <row r="44" spans="2:79" ht="12.75" customHeight="1" x14ac:dyDescent="0.15">
      <c r="B44" s="194" t="str">
        <f>IF(入力用!B44="","",入力用!B44)</f>
        <v/>
      </c>
      <c r="C44" s="194"/>
      <c r="D44" s="194" t="str">
        <f>IF(入力用!D44="","",入力用!D44)</f>
        <v/>
      </c>
      <c r="E44" s="194"/>
      <c r="F44" s="265" t="str">
        <f>IF(入力用!F44="","",入力用!F44)</f>
        <v/>
      </c>
      <c r="G44" s="265"/>
      <c r="H44" s="265"/>
      <c r="I44" s="265"/>
      <c r="J44" s="265"/>
      <c r="K44" s="265"/>
      <c r="L44" s="265"/>
      <c r="M44" s="265"/>
      <c r="N44" s="265"/>
      <c r="O44" s="265"/>
      <c r="P44" s="265"/>
      <c r="Q44" s="266" t="str">
        <f>IF(入力用!Q44="","",入力用!Q44)</f>
        <v/>
      </c>
      <c r="R44" s="266"/>
      <c r="S44" s="266"/>
      <c r="T44" s="266"/>
      <c r="U44" s="266"/>
      <c r="V44" s="266"/>
      <c r="W44" s="269" t="str">
        <f>IF(入力用!W44="","",入力用!W44)</f>
        <v/>
      </c>
      <c r="X44" s="269"/>
      <c r="Y44" s="269"/>
      <c r="Z44" s="187" t="str">
        <f>LEFT(RIGHT(" "&amp;入力用!Z44,9),1)</f>
        <v xml:space="preserve"> </v>
      </c>
      <c r="AA44" s="187" t="str">
        <f>LEFT(RIGHT(" "&amp;入力用!Z44,8),1)</f>
        <v xml:space="preserve"> </v>
      </c>
      <c r="AB44" s="187" t="str">
        <f>LEFT(RIGHT(" "&amp;入力用!Z44,7),1)</f>
        <v xml:space="preserve"> </v>
      </c>
      <c r="AC44" s="187" t="str">
        <f>LEFT(RIGHT(" "&amp;入力用!Z44,6),1)</f>
        <v xml:space="preserve"> </v>
      </c>
      <c r="AD44" s="187" t="str">
        <f>LEFT(RIGHT(" "&amp;入力用!Z44,5),1)</f>
        <v xml:space="preserve"> </v>
      </c>
      <c r="AE44" s="187" t="str">
        <f>LEFT(RIGHT(" "&amp;入力用!Z44,4),1)</f>
        <v xml:space="preserve"> </v>
      </c>
      <c r="AF44" s="187" t="str">
        <f>LEFT(RIGHT(" "&amp;入力用!Z44,3),1)</f>
        <v xml:space="preserve"> </v>
      </c>
      <c r="AG44" s="187" t="str">
        <f>LEFT(RIGHT(" "&amp;入力用!Z44,2),1)</f>
        <v xml:space="preserve"> </v>
      </c>
      <c r="AH44" s="187" t="str">
        <f>LEFT(RIGHT(" "&amp;入力用!Z44,1),1)</f>
        <v xml:space="preserve"> </v>
      </c>
      <c r="AI44" s="187" t="str">
        <f>LEFT(RIGHT(" "&amp;入力用!AI44,9),1)</f>
        <v xml:space="preserve"> </v>
      </c>
      <c r="AJ44" s="187"/>
      <c r="AK44" s="187"/>
      <c r="AL44" s="187" t="str">
        <f>LEFT(RIGHT(" "&amp;入力用!AI44,8),1)</f>
        <v xml:space="preserve"> </v>
      </c>
      <c r="AM44" s="187"/>
      <c r="AN44" s="187"/>
      <c r="AO44" s="187"/>
      <c r="AP44" s="187" t="str">
        <f>LEFT(RIGHT(" "&amp;入力用!AI44,7),1)</f>
        <v xml:space="preserve"> </v>
      </c>
      <c r="AQ44" s="187"/>
      <c r="AR44" s="187" t="str">
        <f>LEFT(RIGHT(" "&amp;入力用!AI44,6),1)</f>
        <v xml:space="preserve"> </v>
      </c>
      <c r="AS44" s="187"/>
      <c r="AT44" s="187" t="str">
        <f>LEFT(RIGHT(" "&amp;入力用!AI44,5),1)</f>
        <v xml:space="preserve"> </v>
      </c>
      <c r="AU44" s="187"/>
      <c r="AV44" s="187"/>
      <c r="AW44" s="187"/>
      <c r="AX44" s="187" t="str">
        <f>LEFT(RIGHT(" "&amp;入力用!AI44,4),1)</f>
        <v xml:space="preserve"> </v>
      </c>
      <c r="AY44" s="187"/>
      <c r="AZ44" s="187" t="str">
        <f>LEFT(RIGHT(" "&amp;入力用!AI44,3),1)</f>
        <v xml:space="preserve"> </v>
      </c>
      <c r="BA44" s="187"/>
      <c r="BB44" s="187" t="str">
        <f>LEFT(RIGHT(" "&amp;入力用!AI44,2),1)</f>
        <v xml:space="preserve"> </v>
      </c>
      <c r="BC44" s="187"/>
      <c r="BD44" s="187"/>
      <c r="BE44" s="187"/>
      <c r="BF44" s="187" t="str">
        <f>LEFT(RIGHT(" "&amp;入力用!AI44,1),1)</f>
        <v>0</v>
      </c>
      <c r="BG44" s="187"/>
      <c r="BI44" s="4"/>
      <c r="BJ44" s="3" t="s">
        <v>8</v>
      </c>
      <c r="BK44" s="271" t="s">
        <v>13</v>
      </c>
      <c r="BL44" s="272"/>
      <c r="BM44" s="272"/>
      <c r="BN44" s="272"/>
      <c r="BO44" s="272"/>
      <c r="BP44" s="272"/>
      <c r="BQ44" s="272"/>
      <c r="BR44" s="272"/>
      <c r="BS44" s="272"/>
      <c r="BT44" s="272"/>
      <c r="BU44" s="272"/>
      <c r="BV44" s="272"/>
      <c r="BW44" s="272"/>
      <c r="BX44" s="272"/>
      <c r="BY44" s="272"/>
      <c r="BZ44" s="272"/>
      <c r="CA44" s="272"/>
    </row>
    <row r="45" spans="2:79" ht="12.75" customHeight="1" x14ac:dyDescent="0.15">
      <c r="B45" s="194"/>
      <c r="C45" s="194"/>
      <c r="D45" s="194"/>
      <c r="E45" s="194"/>
      <c r="F45" s="265"/>
      <c r="G45" s="265"/>
      <c r="H45" s="265"/>
      <c r="I45" s="265"/>
      <c r="J45" s="265"/>
      <c r="K45" s="265"/>
      <c r="L45" s="265"/>
      <c r="M45" s="265"/>
      <c r="N45" s="265"/>
      <c r="O45" s="265"/>
      <c r="P45" s="265"/>
      <c r="Q45" s="266"/>
      <c r="R45" s="266"/>
      <c r="S45" s="266"/>
      <c r="T45" s="266"/>
      <c r="U45" s="266"/>
      <c r="V45" s="266"/>
      <c r="W45" s="269"/>
      <c r="X45" s="269"/>
      <c r="Y45" s="269"/>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187"/>
      <c r="AX45" s="187"/>
      <c r="AY45" s="187"/>
      <c r="AZ45" s="187"/>
      <c r="BA45" s="187"/>
      <c r="BB45" s="187"/>
      <c r="BC45" s="187"/>
      <c r="BD45" s="187"/>
      <c r="BE45" s="187"/>
      <c r="BF45" s="187"/>
      <c r="BG45" s="187"/>
      <c r="BI45" s="4"/>
      <c r="BJ45" s="3"/>
      <c r="BK45" s="267" t="s">
        <v>14</v>
      </c>
      <c r="BL45" s="268"/>
      <c r="BM45" s="268"/>
      <c r="BN45" s="268"/>
      <c r="BO45" s="268"/>
      <c r="BP45" s="268"/>
      <c r="BQ45" s="268"/>
      <c r="BR45" s="268"/>
      <c r="BS45" s="268"/>
      <c r="BT45" s="268"/>
      <c r="BU45" s="268"/>
      <c r="BV45" s="268"/>
      <c r="BW45" s="268"/>
      <c r="BX45" s="268"/>
      <c r="BY45" s="268"/>
      <c r="BZ45" s="268"/>
      <c r="CA45" s="268"/>
    </row>
    <row r="46" spans="2:79" ht="12.75" customHeight="1" x14ac:dyDescent="0.15">
      <c r="B46" s="194" t="str">
        <f>IF(入力用!B46="","",入力用!B46)</f>
        <v/>
      </c>
      <c r="C46" s="194"/>
      <c r="D46" s="194" t="str">
        <f>IF(入力用!D46="","",入力用!D46)</f>
        <v/>
      </c>
      <c r="E46" s="194"/>
      <c r="F46" s="265" t="str">
        <f>IF(入力用!F46="","",入力用!F46)</f>
        <v/>
      </c>
      <c r="G46" s="265"/>
      <c r="H46" s="265"/>
      <c r="I46" s="265"/>
      <c r="J46" s="265"/>
      <c r="K46" s="265"/>
      <c r="L46" s="265"/>
      <c r="M46" s="265"/>
      <c r="N46" s="265"/>
      <c r="O46" s="265"/>
      <c r="P46" s="265"/>
      <c r="Q46" s="266" t="str">
        <f>IF(入力用!Q46="","",入力用!Q46)</f>
        <v/>
      </c>
      <c r="R46" s="266"/>
      <c r="S46" s="266"/>
      <c r="T46" s="266"/>
      <c r="U46" s="266"/>
      <c r="V46" s="266"/>
      <c r="W46" s="269" t="str">
        <f>IF(入力用!W46="","",入力用!W46)</f>
        <v/>
      </c>
      <c r="X46" s="269"/>
      <c r="Y46" s="269"/>
      <c r="Z46" s="187" t="str">
        <f>LEFT(RIGHT(" "&amp;入力用!Z46,9),1)</f>
        <v xml:space="preserve"> </v>
      </c>
      <c r="AA46" s="187" t="str">
        <f>LEFT(RIGHT(" "&amp;入力用!Z46,8),1)</f>
        <v xml:space="preserve"> </v>
      </c>
      <c r="AB46" s="187" t="str">
        <f>LEFT(RIGHT(" "&amp;入力用!Z46,7),1)</f>
        <v xml:space="preserve"> </v>
      </c>
      <c r="AC46" s="187" t="str">
        <f>LEFT(RIGHT(" "&amp;入力用!Z46,6),1)</f>
        <v xml:space="preserve"> </v>
      </c>
      <c r="AD46" s="187" t="str">
        <f>LEFT(RIGHT(" "&amp;入力用!Z46,5),1)</f>
        <v xml:space="preserve"> </v>
      </c>
      <c r="AE46" s="187" t="str">
        <f>LEFT(RIGHT(" "&amp;入力用!Z46,4),1)</f>
        <v xml:space="preserve"> </v>
      </c>
      <c r="AF46" s="187" t="str">
        <f>LEFT(RIGHT(" "&amp;入力用!Z46,3),1)</f>
        <v xml:space="preserve"> </v>
      </c>
      <c r="AG46" s="187" t="str">
        <f>LEFT(RIGHT(" "&amp;入力用!Z46,2),1)</f>
        <v xml:space="preserve"> </v>
      </c>
      <c r="AH46" s="187" t="str">
        <f>LEFT(RIGHT(" "&amp;入力用!Z46,1),1)</f>
        <v xml:space="preserve"> </v>
      </c>
      <c r="AI46" s="187" t="str">
        <f>LEFT(RIGHT(" "&amp;入力用!AI46,9),1)</f>
        <v xml:space="preserve"> </v>
      </c>
      <c r="AJ46" s="187"/>
      <c r="AK46" s="187"/>
      <c r="AL46" s="187" t="str">
        <f>LEFT(RIGHT(" "&amp;入力用!AI46,8),1)</f>
        <v xml:space="preserve"> </v>
      </c>
      <c r="AM46" s="187"/>
      <c r="AN46" s="187"/>
      <c r="AO46" s="187"/>
      <c r="AP46" s="187" t="str">
        <f>LEFT(RIGHT(" "&amp;入力用!AI46,7),1)</f>
        <v xml:space="preserve"> </v>
      </c>
      <c r="AQ46" s="187"/>
      <c r="AR46" s="187" t="str">
        <f>LEFT(RIGHT(" "&amp;入力用!AI46,6),1)</f>
        <v xml:space="preserve"> </v>
      </c>
      <c r="AS46" s="187"/>
      <c r="AT46" s="187" t="str">
        <f>LEFT(RIGHT(" "&amp;入力用!AI46,5),1)</f>
        <v xml:space="preserve"> </v>
      </c>
      <c r="AU46" s="187"/>
      <c r="AV46" s="187"/>
      <c r="AW46" s="187"/>
      <c r="AX46" s="187" t="str">
        <f>LEFT(RIGHT(" "&amp;入力用!AI46,4),1)</f>
        <v xml:space="preserve"> </v>
      </c>
      <c r="AY46" s="187"/>
      <c r="AZ46" s="187" t="str">
        <f>LEFT(RIGHT(" "&amp;入力用!AI46,3),1)</f>
        <v xml:space="preserve"> </v>
      </c>
      <c r="BA46" s="187"/>
      <c r="BB46" s="187" t="str">
        <f>LEFT(RIGHT(" "&amp;入力用!AI46,2),1)</f>
        <v xml:space="preserve"> </v>
      </c>
      <c r="BC46" s="187"/>
      <c r="BD46" s="187"/>
      <c r="BE46" s="187"/>
      <c r="BF46" s="187" t="str">
        <f>LEFT(RIGHT(" "&amp;入力用!AI46,1),1)</f>
        <v>0</v>
      </c>
      <c r="BG46" s="187"/>
      <c r="BI46" s="4"/>
      <c r="BJ46" s="41"/>
    </row>
    <row r="47" spans="2:79" ht="12.75" customHeight="1" x14ac:dyDescent="0.15">
      <c r="B47" s="194"/>
      <c r="C47" s="194"/>
      <c r="D47" s="194"/>
      <c r="E47" s="194"/>
      <c r="F47" s="265"/>
      <c r="G47" s="265"/>
      <c r="H47" s="265"/>
      <c r="I47" s="265"/>
      <c r="J47" s="265"/>
      <c r="K47" s="265"/>
      <c r="L47" s="265"/>
      <c r="M47" s="265"/>
      <c r="N47" s="265"/>
      <c r="O47" s="265"/>
      <c r="P47" s="265"/>
      <c r="Q47" s="266"/>
      <c r="R47" s="266"/>
      <c r="S47" s="266"/>
      <c r="T47" s="266"/>
      <c r="U47" s="266"/>
      <c r="V47" s="266"/>
      <c r="W47" s="269"/>
      <c r="X47" s="269"/>
      <c r="Y47" s="269"/>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c r="BC47" s="187"/>
      <c r="BD47" s="187"/>
      <c r="BE47" s="187"/>
      <c r="BF47" s="187"/>
      <c r="BG47" s="187"/>
      <c r="BI47" s="4"/>
    </row>
    <row r="48" spans="2:79" ht="12.75" customHeight="1" x14ac:dyDescent="0.15">
      <c r="B48" s="34"/>
      <c r="C48" s="34"/>
      <c r="D48" s="34"/>
      <c r="E48" s="34"/>
      <c r="F48" s="53"/>
      <c r="G48" s="53"/>
      <c r="H48" s="53"/>
      <c r="I48" s="53"/>
      <c r="J48" s="53"/>
      <c r="K48" s="53"/>
      <c r="L48" s="53"/>
      <c r="M48" s="53"/>
      <c r="N48" s="53"/>
      <c r="O48" s="53"/>
      <c r="P48" s="53"/>
      <c r="Q48" s="70"/>
      <c r="R48" s="70"/>
      <c r="S48" s="70"/>
      <c r="T48" s="70"/>
      <c r="U48" s="70"/>
      <c r="V48" s="70"/>
      <c r="W48" s="71"/>
      <c r="X48" s="71"/>
      <c r="Y48" s="71"/>
      <c r="Z48" s="187"/>
      <c r="AA48" s="187"/>
      <c r="AB48" s="187"/>
      <c r="AC48" s="187"/>
      <c r="AD48" s="187"/>
      <c r="AE48" s="187"/>
      <c r="AF48" s="187"/>
      <c r="AG48" s="187"/>
      <c r="AH48" s="187"/>
      <c r="AI48" s="187" t="str">
        <f>LEFT(RIGHT(" "&amp;入力用!AI48,9),1)</f>
        <v xml:space="preserve"> </v>
      </c>
      <c r="AJ48" s="187"/>
      <c r="AK48" s="187"/>
      <c r="AL48" s="187" t="str">
        <f>LEFT(RIGHT(" "&amp;入力用!AI48,8),1)</f>
        <v xml:space="preserve"> </v>
      </c>
      <c r="AM48" s="187"/>
      <c r="AN48" s="187"/>
      <c r="AO48" s="187"/>
      <c r="AP48" s="187" t="str">
        <f>LEFT(RIGHT(" "&amp;入力用!AI48,7),1)</f>
        <v xml:space="preserve"> </v>
      </c>
      <c r="AQ48" s="187"/>
      <c r="AR48" s="187" t="str">
        <f>LEFT(RIGHT(" "&amp;入力用!AI48,6),1)</f>
        <v xml:space="preserve"> </v>
      </c>
      <c r="AS48" s="187"/>
      <c r="AT48" s="187" t="str">
        <f>LEFT(RIGHT(" "&amp;入力用!AI48,5),1)</f>
        <v xml:space="preserve"> </v>
      </c>
      <c r="AU48" s="187"/>
      <c r="AV48" s="187"/>
      <c r="AW48" s="187"/>
      <c r="AX48" s="187" t="str">
        <f>LEFT(RIGHT(" "&amp;入力用!AI48,4),1)</f>
        <v xml:space="preserve"> </v>
      </c>
      <c r="AY48" s="187"/>
      <c r="AZ48" s="187" t="str">
        <f>LEFT(RIGHT(" "&amp;入力用!AI48,3),1)</f>
        <v xml:space="preserve"> </v>
      </c>
      <c r="BA48" s="187"/>
      <c r="BB48" s="187" t="str">
        <f>LEFT(RIGHT(" "&amp;入力用!AI48,2),1)</f>
        <v xml:space="preserve"> </v>
      </c>
      <c r="BC48" s="187"/>
      <c r="BD48" s="187"/>
      <c r="BE48" s="187"/>
      <c r="BF48" s="187" t="str">
        <f>LEFT(RIGHT(" "&amp;入力用!AI48,1),1)</f>
        <v>0</v>
      </c>
      <c r="BG48" s="187"/>
      <c r="BI48" s="4"/>
    </row>
    <row r="49" spans="2:61" ht="12.75" customHeight="1" x14ac:dyDescent="0.15">
      <c r="B49" s="4"/>
      <c r="C49" s="4"/>
      <c r="D49" s="4"/>
      <c r="E49" s="4"/>
      <c r="F49" s="4"/>
      <c r="G49" s="4"/>
      <c r="H49" s="4"/>
      <c r="I49" s="4"/>
      <c r="J49" s="4"/>
      <c r="K49" s="4"/>
      <c r="L49" s="4"/>
      <c r="M49" s="4"/>
      <c r="N49" s="4"/>
      <c r="O49" s="4"/>
      <c r="P49" s="4"/>
      <c r="Q49" s="4"/>
      <c r="R49" s="4"/>
      <c r="S49" s="4"/>
      <c r="T49" s="4"/>
      <c r="U49" s="4"/>
      <c r="V49" s="4"/>
      <c r="W49" s="4"/>
      <c r="X49" s="4"/>
      <c r="Y49" s="4"/>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87"/>
      <c r="AZ49" s="187"/>
      <c r="BA49" s="187"/>
      <c r="BB49" s="187"/>
      <c r="BC49" s="187"/>
      <c r="BD49" s="187"/>
      <c r="BE49" s="187"/>
      <c r="BF49" s="187"/>
      <c r="BG49" s="187"/>
      <c r="BI49" s="4"/>
    </row>
    <row r="50" spans="2:61" ht="26.25" customHeight="1" x14ac:dyDescent="0.15">
      <c r="B50" s="1" t="s">
        <v>66</v>
      </c>
    </row>
    <row r="51" spans="2:61" ht="26.25" customHeight="1" x14ac:dyDescent="0.15"/>
    <row r="52" spans="2:61" ht="26.25" customHeight="1" x14ac:dyDescent="0.15"/>
    <row r="53" spans="2:61" ht="26.25" customHeight="1" x14ac:dyDescent="0.15"/>
    <row r="54" spans="2:61" ht="26.25" customHeight="1" x14ac:dyDescent="0.15"/>
    <row r="55" spans="2:61" ht="26.25" customHeight="1" x14ac:dyDescent="0.15"/>
    <row r="56" spans="2:61" ht="26.25" customHeight="1" x14ac:dyDescent="0.15"/>
  </sheetData>
  <sheetProtection sheet="1" objects="1" scenarios="1"/>
  <mergeCells count="325">
    <mergeCell ref="BF40:BG41"/>
    <mergeCell ref="AH38:AH39"/>
    <mergeCell ref="AI38:AK39"/>
    <mergeCell ref="B40:C41"/>
    <mergeCell ref="D40:E41"/>
    <mergeCell ref="F40:P41"/>
    <mergeCell ref="Q40:V41"/>
    <mergeCell ref="W40:Y41"/>
    <mergeCell ref="W46:Y47"/>
    <mergeCell ref="BB40:BE41"/>
    <mergeCell ref="AC40:AC41"/>
    <mergeCell ref="AD40:AD41"/>
    <mergeCell ref="AE40:AE41"/>
    <mergeCell ref="AF40:AF41"/>
    <mergeCell ref="AG40:AG41"/>
    <mergeCell ref="AH40:AH41"/>
    <mergeCell ref="AI40:AK41"/>
    <mergeCell ref="AL40:AO41"/>
    <mergeCell ref="AP40:AQ41"/>
    <mergeCell ref="AR40:AS41"/>
    <mergeCell ref="AT40:AW41"/>
    <mergeCell ref="AX40:AY41"/>
    <mergeCell ref="AZ40:BA41"/>
    <mergeCell ref="Z42:Z43"/>
    <mergeCell ref="W36:Y37"/>
    <mergeCell ref="Z38:Z39"/>
    <mergeCell ref="AA38:AA39"/>
    <mergeCell ref="AB38:AB39"/>
    <mergeCell ref="AC38:AC39"/>
    <mergeCell ref="AD38:AD39"/>
    <mergeCell ref="AE38:AE39"/>
    <mergeCell ref="AF38:AF39"/>
    <mergeCell ref="AG38:AG39"/>
    <mergeCell ref="AI28:AR30"/>
    <mergeCell ref="AS28:BI30"/>
    <mergeCell ref="B29:C30"/>
    <mergeCell ref="Z32:AH33"/>
    <mergeCell ref="AI32:BG33"/>
    <mergeCell ref="B34:C35"/>
    <mergeCell ref="D34:E35"/>
    <mergeCell ref="F34:P35"/>
    <mergeCell ref="Q34:V35"/>
    <mergeCell ref="W34:Y35"/>
    <mergeCell ref="Z34:Z35"/>
    <mergeCell ref="AA34:AA35"/>
    <mergeCell ref="AB34:AB35"/>
    <mergeCell ref="AC34:AC35"/>
    <mergeCell ref="AD34:AD35"/>
    <mergeCell ref="AE34:AE35"/>
    <mergeCell ref="AF34:AF35"/>
    <mergeCell ref="AG34:AG35"/>
    <mergeCell ref="AH34:AH35"/>
    <mergeCell ref="AI34:AK35"/>
    <mergeCell ref="AL34:AO35"/>
    <mergeCell ref="AP34:AQ35"/>
    <mergeCell ref="AR34:AS35"/>
    <mergeCell ref="AT34:AW35"/>
    <mergeCell ref="D29:J30"/>
    <mergeCell ref="B32:C33"/>
    <mergeCell ref="D32:E33"/>
    <mergeCell ref="F32:P33"/>
    <mergeCell ref="Q32:V33"/>
    <mergeCell ref="W32:Y33"/>
    <mergeCell ref="B28:C28"/>
    <mergeCell ref="D28:J28"/>
    <mergeCell ref="K28:L30"/>
    <mergeCell ref="M28:P30"/>
    <mergeCell ref="R28:V30"/>
    <mergeCell ref="W28:AH30"/>
    <mergeCell ref="B26:C27"/>
    <mergeCell ref="D26:F27"/>
    <mergeCell ref="G26:G27"/>
    <mergeCell ref="H26:I27"/>
    <mergeCell ref="J26:J27"/>
    <mergeCell ref="K26:L27"/>
    <mergeCell ref="M26:P27"/>
    <mergeCell ref="S25:V27"/>
    <mergeCell ref="W25:BC27"/>
    <mergeCell ref="BK11:BN11"/>
    <mergeCell ref="BO11:BQ11"/>
    <mergeCell ref="S22:V24"/>
    <mergeCell ref="W22:BI24"/>
    <mergeCell ref="G16:G18"/>
    <mergeCell ref="H16:H18"/>
    <mergeCell ref="I16:I18"/>
    <mergeCell ref="J16:J18"/>
    <mergeCell ref="K16:K18"/>
    <mergeCell ref="G19:G21"/>
    <mergeCell ref="H19:H21"/>
    <mergeCell ref="I19:I21"/>
    <mergeCell ref="J19:J21"/>
    <mergeCell ref="K19:K21"/>
    <mergeCell ref="L19:M21"/>
    <mergeCell ref="N19:N21"/>
    <mergeCell ref="O19:O21"/>
    <mergeCell ref="P19:P21"/>
    <mergeCell ref="G22:G24"/>
    <mergeCell ref="H22:H24"/>
    <mergeCell ref="I22:I24"/>
    <mergeCell ref="J22:J24"/>
    <mergeCell ref="K22:K24"/>
    <mergeCell ref="L22:M24"/>
    <mergeCell ref="BY7:BY8"/>
    <mergeCell ref="BZ7:BZ8"/>
    <mergeCell ref="CA7:CA8"/>
    <mergeCell ref="BS9:BS10"/>
    <mergeCell ref="BT9:BT10"/>
    <mergeCell ref="BU9:BU10"/>
    <mergeCell ref="BV9:BV10"/>
    <mergeCell ref="BW9:BW10"/>
    <mergeCell ref="BP9:BQ10"/>
    <mergeCell ref="BR9:BR10"/>
    <mergeCell ref="BY9:BY10"/>
    <mergeCell ref="BZ9:BZ10"/>
    <mergeCell ref="CA9:CA10"/>
    <mergeCell ref="D8:P9"/>
    <mergeCell ref="BK9:BN10"/>
    <mergeCell ref="BO9:BO10"/>
    <mergeCell ref="BS7:BS8"/>
    <mergeCell ref="BT7:BT8"/>
    <mergeCell ref="BU7:BU8"/>
    <mergeCell ref="BV7:BV8"/>
    <mergeCell ref="BW7:BW8"/>
    <mergeCell ref="BX7:BX8"/>
    <mergeCell ref="BX9:BX10"/>
    <mergeCell ref="V1:AQ2"/>
    <mergeCell ref="B2:O2"/>
    <mergeCell ref="P2:R2"/>
    <mergeCell ref="V3:X5"/>
    <mergeCell ref="Y3:AA5"/>
    <mergeCell ref="AB3:AD5"/>
    <mergeCell ref="AE3:AG5"/>
    <mergeCell ref="AH3:AJ5"/>
    <mergeCell ref="AK3:AP5"/>
    <mergeCell ref="AQ3:AR5"/>
    <mergeCell ref="G4:P4"/>
    <mergeCell ref="B11:F12"/>
    <mergeCell ref="B13:F15"/>
    <mergeCell ref="B16:F18"/>
    <mergeCell ref="B19:F21"/>
    <mergeCell ref="B22:F24"/>
    <mergeCell ref="S14:Z16"/>
    <mergeCell ref="AC14:BH16"/>
    <mergeCell ref="T17:T18"/>
    <mergeCell ref="S17:S18"/>
    <mergeCell ref="U17:AA18"/>
    <mergeCell ref="AB17:AB18"/>
    <mergeCell ref="S19:V21"/>
    <mergeCell ref="W19:BI21"/>
    <mergeCell ref="G11:G12"/>
    <mergeCell ref="H11:H12"/>
    <mergeCell ref="I11:I12"/>
    <mergeCell ref="L13:M15"/>
    <mergeCell ref="N13:N15"/>
    <mergeCell ref="O13:O15"/>
    <mergeCell ref="P13:P15"/>
    <mergeCell ref="L16:M18"/>
    <mergeCell ref="N16:N18"/>
    <mergeCell ref="O16:O18"/>
    <mergeCell ref="P16:P18"/>
    <mergeCell ref="B6:C9"/>
    <mergeCell ref="D6:P7"/>
    <mergeCell ref="BK6:BR6"/>
    <mergeCell ref="BK7:BR8"/>
    <mergeCell ref="BS15:BS16"/>
    <mergeCell ref="BT15:BT16"/>
    <mergeCell ref="BU15:BU16"/>
    <mergeCell ref="BV15:BV16"/>
    <mergeCell ref="BW15:BW16"/>
    <mergeCell ref="BV12:BV14"/>
    <mergeCell ref="BU12:BU14"/>
    <mergeCell ref="BT12:BT14"/>
    <mergeCell ref="BS12:BS14"/>
    <mergeCell ref="J11:J12"/>
    <mergeCell ref="K11:K12"/>
    <mergeCell ref="L11:M12"/>
    <mergeCell ref="N11:N12"/>
    <mergeCell ref="O11:O12"/>
    <mergeCell ref="P11:P12"/>
    <mergeCell ref="G13:G15"/>
    <mergeCell ref="H13:H15"/>
    <mergeCell ref="I13:I15"/>
    <mergeCell ref="J13:J15"/>
    <mergeCell ref="K13:K15"/>
    <mergeCell ref="BX15:BX16"/>
    <mergeCell ref="BY15:BY16"/>
    <mergeCell ref="BZ15:BZ16"/>
    <mergeCell ref="CA15:CA16"/>
    <mergeCell ref="CA12:CA14"/>
    <mergeCell ref="BZ12:BZ14"/>
    <mergeCell ref="BY12:BY14"/>
    <mergeCell ref="BX12:BX14"/>
    <mergeCell ref="BW12:BW14"/>
    <mergeCell ref="N22:N24"/>
    <mergeCell ref="O22:O24"/>
    <mergeCell ref="P22:P24"/>
    <mergeCell ref="B46:C47"/>
    <mergeCell ref="D46:E47"/>
    <mergeCell ref="F46:P47"/>
    <mergeCell ref="Q46:V47"/>
    <mergeCell ref="BK33:CA33"/>
    <mergeCell ref="BK34:CA34"/>
    <mergeCell ref="BK36:CA36"/>
    <mergeCell ref="BK37:CA37"/>
    <mergeCell ref="BK38:CA38"/>
    <mergeCell ref="BK39:CA39"/>
    <mergeCell ref="BK41:CA41"/>
    <mergeCell ref="BK42:CA42"/>
    <mergeCell ref="BK44:CA44"/>
    <mergeCell ref="B42:C43"/>
    <mergeCell ref="AX34:AY35"/>
    <mergeCell ref="B38:C39"/>
    <mergeCell ref="D38:E39"/>
    <mergeCell ref="F38:P39"/>
    <mergeCell ref="Q38:V39"/>
    <mergeCell ref="W38:Y39"/>
    <mergeCell ref="B36:C37"/>
    <mergeCell ref="D36:E37"/>
    <mergeCell ref="F36:P37"/>
    <mergeCell ref="Q36:V37"/>
    <mergeCell ref="BK45:CA45"/>
    <mergeCell ref="D42:E43"/>
    <mergeCell ref="F42:P43"/>
    <mergeCell ref="Q42:V43"/>
    <mergeCell ref="W42:Y43"/>
    <mergeCell ref="B44:C45"/>
    <mergeCell ref="D44:E45"/>
    <mergeCell ref="F44:P45"/>
    <mergeCell ref="Q44:V45"/>
    <mergeCell ref="W44:Y45"/>
    <mergeCell ref="AL38:AO39"/>
    <mergeCell ref="AP38:AQ39"/>
    <mergeCell ref="AR38:AS39"/>
    <mergeCell ref="AT38:AW39"/>
    <mergeCell ref="AX38:AY39"/>
    <mergeCell ref="AZ38:BA39"/>
    <mergeCell ref="BB38:BE39"/>
    <mergeCell ref="BF38:BG39"/>
    <mergeCell ref="Z40:Z41"/>
    <mergeCell ref="AA40:AA41"/>
    <mergeCell ref="AB40:AB41"/>
    <mergeCell ref="AZ34:BA35"/>
    <mergeCell ref="BB34:BE35"/>
    <mergeCell ref="BF34:BG35"/>
    <mergeCell ref="Z36:Z37"/>
    <mergeCell ref="AA36:AA37"/>
    <mergeCell ref="AB36:AB37"/>
    <mergeCell ref="AC36:AC37"/>
    <mergeCell ref="AD36:AD37"/>
    <mergeCell ref="AE36:AE37"/>
    <mergeCell ref="AF36:AF37"/>
    <mergeCell ref="AG36:AG37"/>
    <mergeCell ref="AH36:AH37"/>
    <mergeCell ref="AI36:AK37"/>
    <mergeCell ref="AL36:AO37"/>
    <mergeCell ref="AP36:AQ37"/>
    <mergeCell ref="AR36:AS37"/>
    <mergeCell ref="AT36:AW37"/>
    <mergeCell ref="AX36:AY37"/>
    <mergeCell ref="AZ36:BA37"/>
    <mergeCell ref="BB36:BE37"/>
    <mergeCell ref="BF36:BG37"/>
    <mergeCell ref="AA42:AA43"/>
    <mergeCell ref="AB42:AB43"/>
    <mergeCell ref="AC42:AC43"/>
    <mergeCell ref="AD42:AD43"/>
    <mergeCell ref="AE42:AE43"/>
    <mergeCell ref="AF42:AF43"/>
    <mergeCell ref="AG42:AG43"/>
    <mergeCell ref="AH42:AH43"/>
    <mergeCell ref="AI42:AK43"/>
    <mergeCell ref="AL42:AO43"/>
    <mergeCell ref="AP42:AQ43"/>
    <mergeCell ref="AR42:AS43"/>
    <mergeCell ref="AT42:AW43"/>
    <mergeCell ref="AX42:AY43"/>
    <mergeCell ref="AZ42:BA43"/>
    <mergeCell ref="BB42:BE43"/>
    <mergeCell ref="BF42:BG43"/>
    <mergeCell ref="Z44:Z45"/>
    <mergeCell ref="AA44:AA45"/>
    <mergeCell ref="AB44:AB45"/>
    <mergeCell ref="AC44:AC45"/>
    <mergeCell ref="AD44:AD45"/>
    <mergeCell ref="AE44:AE45"/>
    <mergeCell ref="AF44:AF45"/>
    <mergeCell ref="AG44:AG45"/>
    <mergeCell ref="AH44:AH45"/>
    <mergeCell ref="AI44:AK45"/>
    <mergeCell ref="AL44:AO45"/>
    <mergeCell ref="AP44:AQ45"/>
    <mergeCell ref="AR44:AS45"/>
    <mergeCell ref="AT44:AW45"/>
    <mergeCell ref="AX44:AY45"/>
    <mergeCell ref="AZ44:BA45"/>
    <mergeCell ref="BB44:BE45"/>
    <mergeCell ref="BF44:BG45"/>
    <mergeCell ref="Z46:Z47"/>
    <mergeCell ref="AA46:AA47"/>
    <mergeCell ref="AB46:AB47"/>
    <mergeCell ref="AC46:AC47"/>
    <mergeCell ref="AD46:AD47"/>
    <mergeCell ref="AE46:AE47"/>
    <mergeCell ref="AF46:AF47"/>
    <mergeCell ref="AG46:AG47"/>
    <mergeCell ref="AH46:AH47"/>
    <mergeCell ref="AI46:AK47"/>
    <mergeCell ref="AL46:AO47"/>
    <mergeCell ref="AP46:AQ47"/>
    <mergeCell ref="AR46:AS47"/>
    <mergeCell ref="AT46:AW47"/>
    <mergeCell ref="AX46:AY47"/>
    <mergeCell ref="AZ46:BA47"/>
    <mergeCell ref="BB46:BE47"/>
    <mergeCell ref="BF46:BG47"/>
    <mergeCell ref="BF48:BG49"/>
    <mergeCell ref="Z48:AH49"/>
    <mergeCell ref="AI48:AK49"/>
    <mergeCell ref="AL48:AO49"/>
    <mergeCell ref="AP48:AQ49"/>
    <mergeCell ref="AR48:AS49"/>
    <mergeCell ref="AT48:AW49"/>
    <mergeCell ref="AX48:AY49"/>
    <mergeCell ref="AZ48:BA49"/>
    <mergeCell ref="BB48:BE49"/>
  </mergeCells>
  <phoneticPr fontId="1"/>
  <dataValidations disablePrompts="1" count="2">
    <dataValidation type="list" allowBlank="1" showInputMessage="1" showErrorMessage="1" sqref="G26:G27" xr:uid="{EA7E216E-E065-4EB0-BBDB-CBDA6C6BFF1C}">
      <formula1>"銀行,信金"</formula1>
    </dataValidation>
    <dataValidation type="list" allowBlank="1" sqref="M26" xr:uid="{BCEEB1C5-51B0-4CC5-B1C0-4713A01BD950}">
      <formula1>"普通,当座"</formula1>
    </dataValidation>
  </dataValidations>
  <printOptions horizontalCentered="1"/>
  <pageMargins left="0.39370078740157483" right="0.39370078740157483" top="0.78740157480314965" bottom="0.19685039370078741" header="0.31496062992125984" footer="0.31496062992125984"/>
  <pageSetup paperSize="9" orientation="landscape" r:id="rId1"/>
  <ignoredErrors>
    <ignoredError sqref="B34 D34 F34 B36 B38 B40 D36 D38 D40 F36 F38 F40 B42 D42 F42 B44 D44 F44 B46 D46 F46 Q34 Q36 Q38 Q40 Q42 Q44 Q46 W34 W36 W38 W40 W42 W44 W46"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AD49D-D06E-4060-A401-01B6A979BB0C}">
  <sheetPr>
    <tabColor rgb="FFFFCCCC"/>
  </sheetPr>
  <dimension ref="A1:CA56"/>
  <sheetViews>
    <sheetView showGridLines="0" showRowColHeaders="0" view="pageBreakPreview" zoomScaleNormal="130" zoomScaleSheetLayoutView="100" workbookViewId="0"/>
  </sheetViews>
  <sheetFormatPr defaultRowHeight="13.5" x14ac:dyDescent="0.15"/>
  <cols>
    <col min="1" max="1" width="1.875" style="1" customWidth="1"/>
    <col min="2" max="2" width="3.125" style="1" customWidth="1"/>
    <col min="3" max="4" width="1.5" style="1" customWidth="1"/>
    <col min="5" max="11" width="3.125" style="1" customWidth="1"/>
    <col min="12" max="13" width="1.625" style="1" customWidth="1"/>
    <col min="14" max="16" width="3.125" style="1" customWidth="1"/>
    <col min="17" max="25" width="1.875" style="1" customWidth="1"/>
    <col min="26" max="34" width="1.5" style="1" customWidth="1"/>
    <col min="35" max="36" width="1" style="1" customWidth="1"/>
    <col min="37" max="42" width="0.625" style="1" customWidth="1"/>
    <col min="43" max="44" width="1.875" style="1" customWidth="1"/>
    <col min="45" max="50" width="0.625" style="1" customWidth="1"/>
    <col min="51" max="52" width="1.875" style="1" customWidth="1"/>
    <col min="53" max="58" width="0.625" style="1" customWidth="1"/>
    <col min="59" max="70" width="1.875" style="1" customWidth="1"/>
    <col min="71" max="79" width="2.5" style="1" customWidth="1"/>
    <col min="80" max="112" width="1.875" style="1" customWidth="1"/>
    <col min="113" max="115" width="2.5" style="1" customWidth="1"/>
    <col min="116" max="16384" width="9" style="1"/>
  </cols>
  <sheetData>
    <row r="1" spans="1:79" ht="11.25" customHeight="1" x14ac:dyDescent="0.15">
      <c r="V1" s="258" t="s">
        <v>2</v>
      </c>
      <c r="W1" s="258"/>
      <c r="X1" s="258"/>
      <c r="Y1" s="258"/>
      <c r="Z1" s="258"/>
      <c r="AA1" s="258"/>
      <c r="AB1" s="258"/>
      <c r="AC1" s="258"/>
      <c r="AD1" s="258"/>
      <c r="AE1" s="258"/>
      <c r="AF1" s="258"/>
      <c r="AG1" s="258"/>
      <c r="AH1" s="258"/>
      <c r="AI1" s="258"/>
      <c r="AJ1" s="258"/>
      <c r="AK1" s="258"/>
      <c r="AL1" s="258"/>
      <c r="AM1" s="258"/>
      <c r="AN1" s="258"/>
      <c r="AO1" s="258"/>
      <c r="AP1" s="258"/>
      <c r="AQ1" s="258"/>
    </row>
    <row r="2" spans="1:79" ht="27" customHeight="1" x14ac:dyDescent="0.2">
      <c r="B2" s="259" t="s">
        <v>0</v>
      </c>
      <c r="C2" s="259"/>
      <c r="D2" s="259"/>
      <c r="E2" s="259"/>
      <c r="F2" s="259"/>
      <c r="G2" s="259"/>
      <c r="H2" s="259"/>
      <c r="I2" s="259"/>
      <c r="J2" s="259"/>
      <c r="K2" s="259"/>
      <c r="L2" s="259"/>
      <c r="M2" s="259"/>
      <c r="N2" s="259"/>
      <c r="O2" s="259"/>
      <c r="P2" s="260" t="s">
        <v>1</v>
      </c>
      <c r="Q2" s="260"/>
      <c r="R2" s="260"/>
      <c r="V2" s="258"/>
      <c r="W2" s="258"/>
      <c r="X2" s="258"/>
      <c r="Y2" s="258"/>
      <c r="Z2" s="258"/>
      <c r="AA2" s="258"/>
      <c r="AB2" s="258"/>
      <c r="AC2" s="258"/>
      <c r="AD2" s="258"/>
      <c r="AE2" s="258"/>
      <c r="AF2" s="258"/>
      <c r="AG2" s="258"/>
      <c r="AH2" s="258"/>
      <c r="AI2" s="258"/>
      <c r="AJ2" s="258"/>
      <c r="AK2" s="258"/>
      <c r="AL2" s="258"/>
      <c r="AM2" s="258"/>
      <c r="AN2" s="258"/>
      <c r="AO2" s="258"/>
      <c r="AP2" s="258"/>
      <c r="AQ2" s="258"/>
      <c r="AR2" s="2"/>
      <c r="AS2" s="2"/>
      <c r="AT2" s="2"/>
      <c r="AU2" s="2"/>
      <c r="AV2" s="2"/>
      <c r="AW2" s="2"/>
      <c r="AX2" s="2"/>
      <c r="AY2" s="2"/>
      <c r="AZ2" s="2"/>
      <c r="BA2" s="2"/>
      <c r="BB2" s="2"/>
      <c r="BC2" s="2"/>
      <c r="BD2" s="2"/>
      <c r="BE2" s="2"/>
      <c r="BF2" s="2"/>
      <c r="BG2" s="2"/>
      <c r="BH2" s="2"/>
      <c r="BI2" s="2"/>
    </row>
    <row r="3" spans="1:79" ht="3.95" customHeight="1" x14ac:dyDescent="0.2">
      <c r="B3" s="44"/>
      <c r="C3" s="44"/>
      <c r="D3" s="44"/>
      <c r="E3" s="44"/>
      <c r="F3" s="44"/>
      <c r="G3" s="44"/>
      <c r="H3" s="44"/>
      <c r="I3" s="44"/>
      <c r="J3" s="44"/>
      <c r="K3" s="44"/>
      <c r="L3" s="44"/>
      <c r="M3" s="44"/>
      <c r="N3" s="44"/>
      <c r="O3" s="44"/>
      <c r="P3" s="45"/>
      <c r="Q3" s="45"/>
      <c r="R3" s="45"/>
      <c r="V3" s="261" t="s">
        <v>52</v>
      </c>
      <c r="W3" s="261"/>
      <c r="X3" s="261"/>
      <c r="Y3" s="194">
        <f>IF(入力用!Y3="","",入力用!Y3)</f>
        <v>5</v>
      </c>
      <c r="Z3" s="194"/>
      <c r="AA3" s="194"/>
      <c r="AB3" s="194" t="s">
        <v>46</v>
      </c>
      <c r="AC3" s="194"/>
      <c r="AD3" s="194"/>
      <c r="AE3" s="194">
        <f>IF(入力用!AE3="","",入力用!AE3)</f>
        <v>10</v>
      </c>
      <c r="AF3" s="194"/>
      <c r="AG3" s="194"/>
      <c r="AH3" s="194" t="s">
        <v>19</v>
      </c>
      <c r="AI3" s="194"/>
      <c r="AJ3" s="194"/>
      <c r="AK3" s="194">
        <f>IF(入力用!AK3="","",入力用!AK3)</f>
        <v>15</v>
      </c>
      <c r="AL3" s="194"/>
      <c r="AM3" s="194"/>
      <c r="AN3" s="194"/>
      <c r="AO3" s="194"/>
      <c r="AP3" s="194"/>
      <c r="AQ3" s="263" t="s">
        <v>20</v>
      </c>
      <c r="AR3" s="263"/>
      <c r="AS3" s="2"/>
      <c r="AT3" s="2"/>
      <c r="AU3" s="2"/>
      <c r="AV3" s="2"/>
      <c r="AW3" s="2"/>
      <c r="AX3" s="2"/>
      <c r="AY3" s="2"/>
      <c r="AZ3" s="2"/>
      <c r="BA3" s="2"/>
      <c r="BB3" s="2"/>
      <c r="BC3" s="2"/>
      <c r="BD3" s="2"/>
      <c r="BE3" s="2"/>
      <c r="BF3" s="2"/>
      <c r="BG3" s="2"/>
      <c r="BH3" s="2"/>
      <c r="BI3" s="2"/>
    </row>
    <row r="4" spans="1:79" ht="18.75" customHeight="1" x14ac:dyDescent="0.15">
      <c r="A4" s="4"/>
      <c r="B4" s="4"/>
      <c r="C4" s="4"/>
      <c r="D4" s="4"/>
      <c r="E4" s="4"/>
      <c r="F4" s="4"/>
      <c r="G4" s="278" t="str">
        <f>IF(入力用!G4="","",入力用!G4)</f>
        <v/>
      </c>
      <c r="H4" s="278"/>
      <c r="I4" s="278"/>
      <c r="J4" s="278"/>
      <c r="K4" s="278"/>
      <c r="L4" s="278"/>
      <c r="M4" s="278"/>
      <c r="N4" s="278"/>
      <c r="O4" s="278"/>
      <c r="P4" s="278"/>
      <c r="Q4" s="4"/>
      <c r="R4" s="4"/>
      <c r="U4" s="11"/>
      <c r="V4" s="261"/>
      <c r="W4" s="261"/>
      <c r="X4" s="261"/>
      <c r="Y4" s="194"/>
      <c r="Z4" s="194"/>
      <c r="AA4" s="194"/>
      <c r="AB4" s="194"/>
      <c r="AC4" s="194"/>
      <c r="AD4" s="194"/>
      <c r="AE4" s="194"/>
      <c r="AF4" s="194"/>
      <c r="AG4" s="194"/>
      <c r="AH4" s="194"/>
      <c r="AI4" s="194"/>
      <c r="AJ4" s="194"/>
      <c r="AK4" s="194"/>
      <c r="AL4" s="194"/>
      <c r="AM4" s="194"/>
      <c r="AN4" s="194"/>
      <c r="AO4" s="194"/>
      <c r="AP4" s="194"/>
      <c r="AQ4" s="263"/>
      <c r="AR4" s="263"/>
      <c r="AS4" s="20"/>
      <c r="AT4" s="20"/>
      <c r="AU4" s="20"/>
      <c r="AV4" s="40"/>
      <c r="AW4" s="40"/>
      <c r="AX4" s="40"/>
      <c r="AY4" s="40"/>
    </row>
    <row r="5" spans="1:79" s="46" customFormat="1" ht="3.95" customHeight="1" x14ac:dyDescent="0.15">
      <c r="G5" s="50"/>
      <c r="H5" s="50"/>
      <c r="I5" s="50"/>
      <c r="J5" s="50"/>
      <c r="K5" s="50"/>
      <c r="L5" s="50"/>
      <c r="M5" s="50"/>
      <c r="N5" s="50"/>
      <c r="O5" s="50"/>
      <c r="P5" s="50"/>
      <c r="U5" s="47"/>
      <c r="V5" s="261"/>
      <c r="W5" s="261"/>
      <c r="X5" s="261"/>
      <c r="Y5" s="194"/>
      <c r="Z5" s="194"/>
      <c r="AA5" s="194"/>
      <c r="AB5" s="194"/>
      <c r="AC5" s="194"/>
      <c r="AD5" s="194"/>
      <c r="AE5" s="194"/>
      <c r="AF5" s="194"/>
      <c r="AG5" s="194"/>
      <c r="AH5" s="194"/>
      <c r="AI5" s="194"/>
      <c r="AJ5" s="194"/>
      <c r="AK5" s="194"/>
      <c r="AL5" s="194"/>
      <c r="AM5" s="194"/>
      <c r="AN5" s="194"/>
      <c r="AO5" s="194"/>
      <c r="AP5" s="194"/>
      <c r="AQ5" s="263"/>
      <c r="AR5" s="263"/>
      <c r="AS5" s="48"/>
      <c r="AT5" s="48"/>
      <c r="AU5" s="48"/>
      <c r="AV5" s="49"/>
      <c r="AW5" s="49"/>
      <c r="AX5" s="49"/>
      <c r="AY5" s="49"/>
    </row>
    <row r="6" spans="1:79" ht="18.75" customHeight="1" x14ac:dyDescent="0.15">
      <c r="B6" s="274"/>
      <c r="C6" s="274"/>
      <c r="D6" s="275" t="str">
        <f>IF(入力用!D6="","",入力用!D6)</f>
        <v/>
      </c>
      <c r="E6" s="275"/>
      <c r="F6" s="275"/>
      <c r="G6" s="275"/>
      <c r="H6" s="275"/>
      <c r="I6" s="275"/>
      <c r="J6" s="275"/>
      <c r="K6" s="275"/>
      <c r="L6" s="275"/>
      <c r="M6" s="275"/>
      <c r="N6" s="275"/>
      <c r="O6" s="275"/>
      <c r="P6" s="275"/>
      <c r="R6" s="42"/>
      <c r="S6" s="42"/>
      <c r="T6" s="42"/>
      <c r="U6" s="32"/>
      <c r="V6" s="33"/>
      <c r="W6" s="33"/>
      <c r="X6" s="33"/>
      <c r="Y6" s="33"/>
      <c r="Z6" s="33"/>
      <c r="AA6" s="33"/>
      <c r="AB6" s="33"/>
      <c r="AC6" s="33"/>
      <c r="AD6" s="33"/>
      <c r="AE6" s="33"/>
      <c r="AF6" s="33"/>
      <c r="AG6" s="33"/>
      <c r="AH6" s="33"/>
      <c r="AI6" s="33"/>
      <c r="AJ6" s="42"/>
      <c r="AK6" s="42"/>
      <c r="AL6" s="42"/>
      <c r="AM6" s="42"/>
      <c r="AN6" s="43"/>
      <c r="AO6" s="43"/>
      <c r="AP6" s="43"/>
      <c r="AQ6" s="43"/>
      <c r="AR6" s="43"/>
      <c r="AS6" s="32"/>
      <c r="AT6" s="32"/>
      <c r="AU6" s="32"/>
      <c r="AV6" s="32"/>
      <c r="AW6" s="32"/>
      <c r="AX6" s="32"/>
      <c r="AY6" s="32"/>
      <c r="AZ6" s="32"/>
      <c r="BA6" s="32"/>
      <c r="BB6" s="32"/>
      <c r="BC6" s="32"/>
      <c r="BD6" s="32"/>
      <c r="BE6" s="32"/>
      <c r="BF6" s="32"/>
      <c r="BG6" s="32"/>
      <c r="BH6" s="32"/>
      <c r="BI6" s="32"/>
      <c r="BK6" s="276"/>
      <c r="BL6" s="276"/>
      <c r="BM6" s="276"/>
      <c r="BN6" s="276"/>
      <c r="BO6" s="276"/>
      <c r="BP6" s="276"/>
      <c r="BQ6" s="276"/>
      <c r="BR6" s="276"/>
      <c r="BS6" s="32" t="str">
        <f>LEFT(RIGHT(" "&amp;入力用!BS6,9),1)</f>
        <v xml:space="preserve"> </v>
      </c>
      <c r="BT6" s="32" t="str">
        <f>LEFT(RIGHT(" "&amp;入力用!BS6,8),1)</f>
        <v xml:space="preserve"> </v>
      </c>
      <c r="BU6" s="32" t="str">
        <f>LEFT(RIGHT(" "&amp;入力用!BS6,7),1)</f>
        <v xml:space="preserve"> </v>
      </c>
      <c r="BV6" s="32" t="str">
        <f>LEFT(RIGHT(" "&amp;入力用!BS6,6),1)</f>
        <v xml:space="preserve"> </v>
      </c>
      <c r="BW6" s="32" t="str">
        <f>LEFT(RIGHT(" "&amp;入力用!BS6,5),1)</f>
        <v xml:space="preserve"> </v>
      </c>
      <c r="BX6" s="32" t="str">
        <f>LEFT(RIGHT(" "&amp;入力用!BS6,4),1)</f>
        <v xml:space="preserve"> </v>
      </c>
      <c r="BY6" s="32" t="str">
        <f>LEFT(RIGHT(" "&amp;入力用!BS6,3),1)</f>
        <v xml:space="preserve"> </v>
      </c>
      <c r="BZ6" s="32" t="str">
        <f>LEFT(RIGHT(" "&amp;入力用!BS6,2),1)</f>
        <v xml:space="preserve"> </v>
      </c>
      <c r="CA6" s="32" t="str">
        <f>LEFT(RIGHT(" "&amp;入力用!BS6,1),1)</f>
        <v xml:space="preserve"> </v>
      </c>
    </row>
    <row r="7" spans="1:79" ht="7.5" customHeight="1" x14ac:dyDescent="0.15">
      <c r="B7" s="274"/>
      <c r="C7" s="274"/>
      <c r="D7" s="275"/>
      <c r="E7" s="275"/>
      <c r="F7" s="275"/>
      <c r="G7" s="275"/>
      <c r="H7" s="275"/>
      <c r="I7" s="275"/>
      <c r="J7" s="275"/>
      <c r="K7" s="275"/>
      <c r="L7" s="275"/>
      <c r="M7" s="275"/>
      <c r="N7" s="275"/>
      <c r="O7" s="275"/>
      <c r="P7" s="275"/>
      <c r="R7" s="42"/>
      <c r="S7" s="42"/>
      <c r="T7" s="42"/>
      <c r="U7" s="32"/>
      <c r="V7" s="33"/>
      <c r="W7" s="33"/>
      <c r="X7" s="33"/>
      <c r="Y7" s="33"/>
      <c r="Z7" s="33"/>
      <c r="AA7" s="33"/>
      <c r="AB7" s="33"/>
      <c r="AC7" s="33"/>
      <c r="AD7" s="33"/>
      <c r="AE7" s="33"/>
      <c r="AF7" s="33"/>
      <c r="AG7" s="33"/>
      <c r="AH7" s="33"/>
      <c r="AI7" s="33"/>
      <c r="AJ7" s="42"/>
      <c r="AK7" s="42"/>
      <c r="AL7" s="42"/>
      <c r="AM7" s="42"/>
      <c r="AN7" s="43"/>
      <c r="AO7" s="43"/>
      <c r="AP7" s="43"/>
      <c r="AQ7" s="43"/>
      <c r="AR7" s="43"/>
      <c r="AS7" s="32"/>
      <c r="AT7" s="32"/>
      <c r="AU7" s="32"/>
      <c r="AV7" s="32"/>
      <c r="AW7" s="32"/>
      <c r="AX7" s="32"/>
      <c r="AY7" s="32"/>
      <c r="AZ7" s="32"/>
      <c r="BA7" s="32"/>
      <c r="BB7" s="32"/>
      <c r="BC7" s="32"/>
      <c r="BD7" s="32"/>
      <c r="BE7" s="32"/>
      <c r="BF7" s="32"/>
      <c r="BG7" s="32"/>
      <c r="BH7" s="32"/>
      <c r="BI7" s="32"/>
      <c r="BK7" s="276"/>
      <c r="BL7" s="276"/>
      <c r="BM7" s="276"/>
      <c r="BN7" s="276"/>
      <c r="BO7" s="276"/>
      <c r="BP7" s="276"/>
      <c r="BQ7" s="276"/>
      <c r="BR7" s="276"/>
      <c r="BS7" s="187" t="str">
        <f>LEFT(RIGHT(" "&amp;入力用!BS7,9),1)</f>
        <v xml:space="preserve"> </v>
      </c>
      <c r="BT7" s="187" t="str">
        <f>LEFT(RIGHT(" "&amp;入力用!BS7,8),1)</f>
        <v xml:space="preserve"> </v>
      </c>
      <c r="BU7" s="187" t="str">
        <f>LEFT(RIGHT(" "&amp;入力用!BS7,7),1)</f>
        <v xml:space="preserve"> </v>
      </c>
      <c r="BV7" s="187" t="str">
        <f>LEFT(RIGHT(" "&amp;入力用!BS7,6),1)</f>
        <v xml:space="preserve"> </v>
      </c>
      <c r="BW7" s="187" t="str">
        <f>LEFT(RIGHT(" "&amp;入力用!BS7,5),1)</f>
        <v xml:space="preserve"> </v>
      </c>
      <c r="BX7" s="187" t="str">
        <f>LEFT(RIGHT(" "&amp;入力用!BS7,4),1)</f>
        <v xml:space="preserve"> </v>
      </c>
      <c r="BY7" s="187" t="str">
        <f>LEFT(RIGHT(" "&amp;入力用!BS7,3),1)</f>
        <v xml:space="preserve"> </v>
      </c>
      <c r="BZ7" s="187" t="str">
        <f>LEFT(RIGHT(" "&amp;入力用!BS7,2),1)</f>
        <v xml:space="preserve"> </v>
      </c>
      <c r="CA7" s="187" t="str">
        <f>LEFT(RIGHT(" "&amp;入力用!BS7,1),1)</f>
        <v xml:space="preserve"> </v>
      </c>
    </row>
    <row r="8" spans="1:79" ht="11.25" customHeight="1" x14ac:dyDescent="0.15">
      <c r="B8" s="274"/>
      <c r="C8" s="274"/>
      <c r="D8" s="275" t="str">
        <f>IF(入力用!D8="","",入力用!D8)</f>
        <v/>
      </c>
      <c r="E8" s="275"/>
      <c r="F8" s="275"/>
      <c r="G8" s="275"/>
      <c r="H8" s="275"/>
      <c r="I8" s="275"/>
      <c r="J8" s="275"/>
      <c r="K8" s="275"/>
      <c r="L8" s="275"/>
      <c r="M8" s="275"/>
      <c r="N8" s="275"/>
      <c r="O8" s="275"/>
      <c r="P8" s="275"/>
      <c r="R8" s="42"/>
      <c r="S8" s="42"/>
      <c r="T8" s="42"/>
      <c r="U8" s="32"/>
      <c r="V8" s="33"/>
      <c r="W8" s="33"/>
      <c r="X8" s="33"/>
      <c r="Y8" s="33"/>
      <c r="Z8" s="33"/>
      <c r="AA8" s="33"/>
      <c r="AB8" s="33"/>
      <c r="AC8" s="33"/>
      <c r="AD8" s="33"/>
      <c r="AE8" s="33"/>
      <c r="AF8" s="33"/>
      <c r="AG8" s="33"/>
      <c r="AH8" s="33"/>
      <c r="AI8" s="33"/>
      <c r="AJ8" s="42"/>
      <c r="AK8" s="42"/>
      <c r="AL8" s="42"/>
      <c r="AM8" s="42"/>
      <c r="AN8" s="43"/>
      <c r="AO8" s="43"/>
      <c r="AP8" s="43"/>
      <c r="AQ8" s="43"/>
      <c r="AR8" s="43"/>
      <c r="AS8" s="32"/>
      <c r="AT8" s="32"/>
      <c r="AU8" s="32"/>
      <c r="AV8" s="32"/>
      <c r="AW8" s="32"/>
      <c r="AX8" s="32"/>
      <c r="AY8" s="32"/>
      <c r="AZ8" s="32"/>
      <c r="BA8" s="32"/>
      <c r="BB8" s="32"/>
      <c r="BC8" s="32"/>
      <c r="BD8" s="32"/>
      <c r="BE8" s="32"/>
      <c r="BF8" s="32"/>
      <c r="BG8" s="32"/>
      <c r="BH8" s="32"/>
      <c r="BI8" s="32"/>
      <c r="BK8" s="276"/>
      <c r="BL8" s="276"/>
      <c r="BM8" s="276"/>
      <c r="BN8" s="276"/>
      <c r="BO8" s="276"/>
      <c r="BP8" s="276"/>
      <c r="BQ8" s="276"/>
      <c r="BR8" s="276"/>
      <c r="BS8" s="187"/>
      <c r="BT8" s="187"/>
      <c r="BU8" s="187"/>
      <c r="BV8" s="187"/>
      <c r="BW8" s="187"/>
      <c r="BX8" s="187"/>
      <c r="BY8" s="187"/>
      <c r="BZ8" s="187"/>
      <c r="CA8" s="187"/>
    </row>
    <row r="9" spans="1:79" ht="15" customHeight="1" x14ac:dyDescent="0.15">
      <c r="B9" s="274"/>
      <c r="C9" s="274"/>
      <c r="D9" s="275"/>
      <c r="E9" s="275"/>
      <c r="F9" s="275"/>
      <c r="G9" s="275"/>
      <c r="H9" s="275"/>
      <c r="I9" s="275"/>
      <c r="J9" s="275"/>
      <c r="K9" s="275"/>
      <c r="L9" s="275"/>
      <c r="M9" s="275"/>
      <c r="N9" s="275"/>
      <c r="O9" s="275"/>
      <c r="P9" s="275"/>
      <c r="R9" s="42"/>
      <c r="S9" s="42"/>
      <c r="T9" s="42"/>
      <c r="U9" s="32"/>
      <c r="V9" s="33"/>
      <c r="W9" s="33"/>
      <c r="X9" s="33"/>
      <c r="Y9" s="33"/>
      <c r="Z9" s="33"/>
      <c r="AA9" s="33"/>
      <c r="AB9" s="33"/>
      <c r="AC9" s="33"/>
      <c r="AD9" s="33"/>
      <c r="AE9" s="33"/>
      <c r="AF9" s="33"/>
      <c r="AG9" s="33"/>
      <c r="AH9" s="33"/>
      <c r="AI9" s="33"/>
      <c r="AJ9" s="42"/>
      <c r="AK9" s="42"/>
      <c r="AL9" s="42"/>
      <c r="AM9" s="42"/>
      <c r="AN9" s="43"/>
      <c r="AO9" s="43"/>
      <c r="AP9" s="43"/>
      <c r="AQ9" s="43"/>
      <c r="AR9" s="43"/>
      <c r="AS9" s="32"/>
      <c r="AT9" s="32"/>
      <c r="AU9" s="32"/>
      <c r="AV9" s="32"/>
      <c r="AW9" s="32"/>
      <c r="AX9" s="32"/>
      <c r="AY9" s="32"/>
      <c r="AZ9" s="32"/>
      <c r="BA9" s="32"/>
      <c r="BB9" s="32"/>
      <c r="BC9" s="32"/>
      <c r="BD9" s="32"/>
      <c r="BE9" s="32"/>
      <c r="BF9" s="32"/>
      <c r="BG9" s="32"/>
      <c r="BH9" s="32"/>
      <c r="BI9" s="32"/>
      <c r="BK9" s="279"/>
      <c r="BL9" s="279"/>
      <c r="BM9" s="279"/>
      <c r="BN9" s="279"/>
      <c r="BO9" s="280"/>
      <c r="BP9" s="187">
        <f>入力用!BP9</f>
        <v>0</v>
      </c>
      <c r="BQ9" s="187"/>
      <c r="BR9" s="281"/>
      <c r="BS9" s="187" t="str">
        <f>LEFT(RIGHT(" "&amp;入力用!BS9,9),1)</f>
        <v xml:space="preserve"> </v>
      </c>
      <c r="BT9" s="187" t="str">
        <f>LEFT(RIGHT(" "&amp;入力用!BS9,8),1)</f>
        <v xml:space="preserve"> </v>
      </c>
      <c r="BU9" s="187" t="str">
        <f>LEFT(RIGHT(" "&amp;入力用!BS9,7),1)</f>
        <v xml:space="preserve"> </v>
      </c>
      <c r="BV9" s="187" t="str">
        <f>LEFT(RIGHT(" "&amp;入力用!BS9,6),1)</f>
        <v xml:space="preserve"> </v>
      </c>
      <c r="BW9" s="187" t="str">
        <f>LEFT(RIGHT(" "&amp;入力用!BS9,5),1)</f>
        <v xml:space="preserve"> </v>
      </c>
      <c r="BX9" s="187" t="str">
        <f>LEFT(RIGHT(" "&amp;入力用!BS9,4),1)</f>
        <v xml:space="preserve"> </v>
      </c>
      <c r="BY9" s="187" t="str">
        <f>LEFT(RIGHT(" "&amp;入力用!BS9,3),1)</f>
        <v xml:space="preserve"> </v>
      </c>
      <c r="BZ9" s="187" t="str">
        <f>LEFT(RIGHT(" "&amp;入力用!BS9,2),1)</f>
        <v xml:space="preserve"> </v>
      </c>
      <c r="CA9" s="187" t="str">
        <f>LEFT(RIGHT(" "&amp;入力用!BS9,1),1)</f>
        <v>0</v>
      </c>
    </row>
    <row r="10" spans="1:79" ht="3.75" customHeight="1" x14ac:dyDescent="0.15">
      <c r="R10" s="42"/>
      <c r="S10" s="42"/>
      <c r="T10" s="42"/>
      <c r="U10" s="32"/>
      <c r="V10" s="33"/>
      <c r="W10" s="33"/>
      <c r="X10" s="33"/>
      <c r="Y10" s="33"/>
      <c r="Z10" s="33"/>
      <c r="AA10" s="33"/>
      <c r="AB10" s="33"/>
      <c r="AC10" s="33"/>
      <c r="AD10" s="33"/>
      <c r="AE10" s="33"/>
      <c r="AF10" s="33"/>
      <c r="AG10" s="33"/>
      <c r="AH10" s="33"/>
      <c r="AI10" s="33"/>
      <c r="AJ10" s="42"/>
      <c r="AK10" s="42"/>
      <c r="AL10" s="42"/>
      <c r="AM10" s="42"/>
      <c r="AN10" s="43"/>
      <c r="AO10" s="43"/>
      <c r="AP10" s="43"/>
      <c r="AQ10" s="43"/>
      <c r="AR10" s="43"/>
      <c r="AS10" s="32"/>
      <c r="AT10" s="32"/>
      <c r="AU10" s="32"/>
      <c r="AV10" s="32"/>
      <c r="AW10" s="32"/>
      <c r="AX10" s="32"/>
      <c r="AY10" s="32"/>
      <c r="AZ10" s="32"/>
      <c r="BA10" s="32"/>
      <c r="BB10" s="32"/>
      <c r="BC10" s="32"/>
      <c r="BD10" s="32"/>
      <c r="BE10" s="32"/>
      <c r="BF10" s="32"/>
      <c r="BG10" s="32"/>
      <c r="BH10" s="32"/>
      <c r="BI10" s="32"/>
      <c r="BK10" s="279"/>
      <c r="BL10" s="279"/>
      <c r="BM10" s="279"/>
      <c r="BN10" s="279"/>
      <c r="BO10" s="280"/>
      <c r="BP10" s="187"/>
      <c r="BQ10" s="187"/>
      <c r="BR10" s="281"/>
      <c r="BS10" s="187"/>
      <c r="BT10" s="187"/>
      <c r="BU10" s="187"/>
      <c r="BV10" s="187"/>
      <c r="BW10" s="187"/>
      <c r="BX10" s="187"/>
      <c r="BY10" s="187"/>
      <c r="BZ10" s="187"/>
      <c r="CA10" s="187"/>
    </row>
    <row r="11" spans="1:79" ht="18.75" customHeight="1" x14ac:dyDescent="0.15">
      <c r="B11" s="187" t="s">
        <v>54</v>
      </c>
      <c r="C11" s="187"/>
      <c r="D11" s="187"/>
      <c r="E11" s="187"/>
      <c r="F11" s="187"/>
      <c r="G11" s="270" t="str">
        <f>IF(INT(入力用!G11/100000000),MOD(INT(入力用!G11/100000000),10),"")</f>
        <v/>
      </c>
      <c r="H11" s="187" t="str">
        <f>IF(INT(入力用!G11/10000000),MOD(INT(入力用!G11/10000000),10),"")</f>
        <v/>
      </c>
      <c r="I11" s="187" t="str">
        <f>IF(INT(入力用!G11/1000000),MOD(INT(入力用!G11/1000000),10),"")</f>
        <v/>
      </c>
      <c r="J11" s="187" t="str">
        <f>IF(INT(入力用!G11/100000),MOD(INT(入力用!G11/100000),10),"")</f>
        <v/>
      </c>
      <c r="K11" s="187" t="str">
        <f>IF(INT(入力用!G11/10000),MOD(INT(入力用!G11/10000),10),"")</f>
        <v/>
      </c>
      <c r="L11" s="187" t="str">
        <f>IF(INT(入力用!G11/1000),MOD(INT(入力用!G11/1000),10),"")</f>
        <v/>
      </c>
      <c r="M11" s="187"/>
      <c r="N11" s="187" t="str">
        <f>IF(INT(入力用!G11/100),MOD(INT(入力用!G11/100),10),"")</f>
        <v/>
      </c>
      <c r="O11" s="187" t="str">
        <f>IF(INT(入力用!G11/10),MOD(INT(入力用!G11/10),10),"")</f>
        <v/>
      </c>
      <c r="P11" s="187" t="str">
        <f>IF(INT(入力用!G11/1),MOD(INT(入力用!G11/1),10),"")</f>
        <v/>
      </c>
      <c r="R11" s="42"/>
      <c r="S11" s="42"/>
      <c r="T11" s="42"/>
      <c r="U11" s="32"/>
      <c r="V11" s="33"/>
      <c r="W11" s="33"/>
      <c r="X11" s="33"/>
      <c r="Y11" s="33"/>
      <c r="Z11" s="33"/>
      <c r="AA11" s="33"/>
      <c r="AB11" s="33"/>
      <c r="AC11" s="33"/>
      <c r="AD11" s="33"/>
      <c r="AE11" s="33"/>
      <c r="AF11" s="33"/>
      <c r="AG11" s="33"/>
      <c r="AH11" s="33"/>
      <c r="AI11" s="33"/>
      <c r="AJ11" s="42"/>
      <c r="AK11" s="42"/>
      <c r="AL11" s="42"/>
      <c r="AM11" s="42"/>
      <c r="AN11" s="43"/>
      <c r="AO11" s="43"/>
      <c r="AP11" s="43"/>
      <c r="AQ11" s="43"/>
      <c r="AR11" s="43"/>
      <c r="AS11" s="32"/>
      <c r="AT11" s="32"/>
      <c r="AU11" s="32"/>
      <c r="AV11" s="32"/>
      <c r="AW11" s="32"/>
      <c r="AX11" s="32"/>
      <c r="AY11" s="32"/>
      <c r="AZ11" s="32"/>
      <c r="BA11" s="32"/>
      <c r="BB11" s="32"/>
      <c r="BC11" s="32"/>
      <c r="BD11" s="32"/>
      <c r="BE11" s="32"/>
      <c r="BF11" s="32"/>
      <c r="BG11" s="32"/>
      <c r="BH11" s="32"/>
      <c r="BI11" s="32"/>
      <c r="BK11" s="279"/>
      <c r="BL11" s="279"/>
      <c r="BM11" s="279"/>
      <c r="BN11" s="279"/>
      <c r="BO11" s="282" t="e">
        <f>入力用!BO11</f>
        <v>#DIV/0!</v>
      </c>
      <c r="BP11" s="282"/>
      <c r="BQ11" s="282"/>
      <c r="BR11" s="7"/>
      <c r="BS11" s="32" t="str">
        <f>LEFT(RIGHT(" "&amp;入力用!BS11,9),1)</f>
        <v xml:space="preserve"> </v>
      </c>
      <c r="BT11" s="32" t="str">
        <f>LEFT(RIGHT(" "&amp;入力用!BS11,8),1)</f>
        <v xml:space="preserve"> </v>
      </c>
      <c r="BU11" s="32" t="str">
        <f>LEFT(RIGHT(" "&amp;入力用!BS11,7),1)</f>
        <v xml:space="preserve"> </v>
      </c>
      <c r="BV11" s="32" t="str">
        <f>LEFT(RIGHT(" "&amp;入力用!BS11,6),1)</f>
        <v xml:space="preserve"> </v>
      </c>
      <c r="BW11" s="32" t="str">
        <f>LEFT(RIGHT(" "&amp;入力用!BS11,5),1)</f>
        <v xml:space="preserve"> </v>
      </c>
      <c r="BX11" s="32" t="str">
        <f>LEFT(RIGHT(" "&amp;入力用!BS11,4),1)</f>
        <v xml:space="preserve"> </v>
      </c>
      <c r="BY11" s="32" t="str">
        <f>LEFT(RIGHT(" "&amp;入力用!BS11,3),1)</f>
        <v xml:space="preserve"> </v>
      </c>
      <c r="BZ11" s="32" t="str">
        <f>LEFT(RIGHT(" "&amp;入力用!BS11,2),1)</f>
        <v xml:space="preserve"> </v>
      </c>
      <c r="CA11" s="32" t="str">
        <f>LEFT(RIGHT(" "&amp;入力用!BS11,1),1)</f>
        <v>0</v>
      </c>
    </row>
    <row r="12" spans="1:79" ht="6" customHeight="1" x14ac:dyDescent="0.15">
      <c r="B12" s="187"/>
      <c r="C12" s="187"/>
      <c r="D12" s="187"/>
      <c r="E12" s="187"/>
      <c r="F12" s="187"/>
      <c r="G12" s="270"/>
      <c r="H12" s="187"/>
      <c r="I12" s="187"/>
      <c r="J12" s="187"/>
      <c r="K12" s="187"/>
      <c r="L12" s="187"/>
      <c r="M12" s="187"/>
      <c r="N12" s="187"/>
      <c r="O12" s="187"/>
      <c r="P12" s="187"/>
      <c r="R12" s="42"/>
      <c r="S12" s="42"/>
      <c r="T12" s="42"/>
      <c r="U12" s="32"/>
      <c r="V12" s="33"/>
      <c r="W12" s="33"/>
      <c r="X12" s="33"/>
      <c r="Y12" s="33"/>
      <c r="Z12" s="33"/>
      <c r="AA12" s="33"/>
      <c r="AB12" s="33"/>
      <c r="AC12" s="33"/>
      <c r="AD12" s="33"/>
      <c r="AE12" s="33"/>
      <c r="AF12" s="33"/>
      <c r="AG12" s="33"/>
      <c r="AH12" s="33"/>
      <c r="AI12" s="33"/>
      <c r="AJ12" s="42"/>
      <c r="AK12" s="42"/>
      <c r="AL12" s="42"/>
      <c r="AM12" s="42"/>
      <c r="AN12" s="43"/>
      <c r="AO12" s="43"/>
      <c r="AP12" s="43"/>
      <c r="AQ12" s="43"/>
      <c r="AR12" s="43"/>
      <c r="AS12" s="32"/>
      <c r="AT12" s="32"/>
      <c r="AU12" s="32"/>
      <c r="AV12" s="32"/>
      <c r="AW12" s="32"/>
      <c r="AX12" s="32"/>
      <c r="AY12" s="32"/>
      <c r="AZ12" s="32"/>
      <c r="BA12" s="32"/>
      <c r="BB12" s="32"/>
      <c r="BC12" s="32"/>
      <c r="BD12" s="32"/>
      <c r="BE12" s="32"/>
      <c r="BF12" s="32"/>
      <c r="BG12" s="32"/>
      <c r="BH12" s="32"/>
      <c r="BI12" s="32"/>
      <c r="BK12" s="36"/>
      <c r="BL12" s="36"/>
      <c r="BM12" s="36"/>
      <c r="BN12" s="36"/>
      <c r="BO12" s="37"/>
      <c r="BP12" s="37"/>
      <c r="BQ12" s="37"/>
      <c r="BR12" s="7"/>
      <c r="BS12" s="187" t="str">
        <f>LEFT(RIGHT(" "&amp;入力用!BS12,9),1)</f>
        <v xml:space="preserve"> </v>
      </c>
      <c r="BT12" s="187" t="str">
        <f>LEFT(RIGHT(" "&amp;入力用!BS12,8),1)</f>
        <v xml:space="preserve"> </v>
      </c>
      <c r="BU12" s="187" t="str">
        <f>LEFT(RIGHT(" "&amp;入力用!BS12,7),1)</f>
        <v xml:space="preserve"> </v>
      </c>
      <c r="BV12" s="187" t="str">
        <f>LEFT(RIGHT(" "&amp;入力用!BS12,6),1)</f>
        <v xml:space="preserve"> </v>
      </c>
      <c r="BW12" s="187" t="str">
        <f>LEFT(RIGHT(" "&amp;入力用!BS12,5),1)</f>
        <v xml:space="preserve"> </v>
      </c>
      <c r="BX12" s="187" t="str">
        <f>LEFT(RIGHT(" "&amp;入力用!BS12,4),1)</f>
        <v xml:space="preserve"> </v>
      </c>
      <c r="BY12" s="187" t="str">
        <f>LEFT(RIGHT(" "&amp;入力用!BS12,3),1)</f>
        <v xml:space="preserve"> </v>
      </c>
      <c r="BZ12" s="187" t="str">
        <f>LEFT(RIGHT(" "&amp;入力用!BS12,2),1)</f>
        <v xml:space="preserve"> </v>
      </c>
      <c r="CA12" s="187" t="str">
        <f>LEFT(RIGHT(" "&amp;入力用!BS12,1),1)</f>
        <v xml:space="preserve"> </v>
      </c>
    </row>
    <row r="13" spans="1:79" ht="6" customHeight="1" x14ac:dyDescent="0.15">
      <c r="B13" s="187" t="s">
        <v>63</v>
      </c>
      <c r="C13" s="187"/>
      <c r="D13" s="187"/>
      <c r="E13" s="187"/>
      <c r="F13" s="187"/>
      <c r="G13" s="270" t="str">
        <f>IF(INT(入力用!G13/100000000),MOD(INT(入力用!G13/100000000),10),"")</f>
        <v/>
      </c>
      <c r="H13" s="187" t="str">
        <f>IF(INT(入力用!G13/10000000),MOD(INT(入力用!G13/10000000),10),"")</f>
        <v/>
      </c>
      <c r="I13" s="187" t="str">
        <f>IF(INT(入力用!G13/1000000),MOD(INT(入力用!G13/1000000),10),"")</f>
        <v/>
      </c>
      <c r="J13" s="187" t="str">
        <f>IF(INT(入力用!G13/100000),MOD(INT(入力用!G13/100000),10),"")</f>
        <v/>
      </c>
      <c r="K13" s="187" t="str">
        <f>IF(INT(入力用!G13/10000),MOD(INT(入力用!G13/10000),10),"")</f>
        <v/>
      </c>
      <c r="L13" s="187" t="str">
        <f>IF(INT(入力用!G13/1000),MOD(INT(入力用!G13/1000),10),"")</f>
        <v/>
      </c>
      <c r="M13" s="187"/>
      <c r="N13" s="187" t="str">
        <f>IF(INT(入力用!G13/100),MOD(INT(入力用!G13/100),10),"")</f>
        <v/>
      </c>
      <c r="O13" s="187" t="str">
        <f>IF(INT(入力用!G13/10),MOD(INT(入力用!G13/10),10),"")</f>
        <v/>
      </c>
      <c r="P13" s="187" t="str">
        <f>IF(INT(入力用!G13/1),MOD(INT(入力用!G13/1),10),"")</f>
        <v/>
      </c>
      <c r="R13" s="42"/>
      <c r="S13" s="42"/>
      <c r="T13" s="42"/>
      <c r="U13" s="32"/>
      <c r="V13" s="33"/>
      <c r="W13" s="33"/>
      <c r="X13" s="33"/>
      <c r="Y13" s="33"/>
      <c r="Z13" s="33"/>
      <c r="AA13" s="33"/>
      <c r="AB13" s="33"/>
      <c r="AC13" s="33"/>
      <c r="AD13" s="33"/>
      <c r="AE13" s="33"/>
      <c r="AF13" s="33"/>
      <c r="AG13" s="33"/>
      <c r="AH13" s="33"/>
      <c r="AI13" s="33"/>
      <c r="AJ13" s="42"/>
      <c r="AK13" s="42"/>
      <c r="AL13" s="42"/>
      <c r="AM13" s="42"/>
      <c r="AN13" s="43"/>
      <c r="AO13" s="43"/>
      <c r="AP13" s="43"/>
      <c r="AQ13" s="43"/>
      <c r="AR13" s="43"/>
      <c r="AS13" s="32"/>
      <c r="AT13" s="32"/>
      <c r="AU13" s="32"/>
      <c r="AV13" s="32"/>
      <c r="AW13" s="32"/>
      <c r="AX13" s="32"/>
      <c r="AY13" s="32"/>
      <c r="AZ13" s="32"/>
      <c r="BA13" s="32"/>
      <c r="BB13" s="32"/>
      <c r="BC13" s="32"/>
      <c r="BD13" s="32"/>
      <c r="BE13" s="32"/>
      <c r="BF13" s="32"/>
      <c r="BG13" s="32"/>
      <c r="BH13" s="32"/>
      <c r="BI13" s="32"/>
      <c r="BK13" s="51"/>
      <c r="BL13" s="51"/>
      <c r="BM13" s="51"/>
      <c r="BN13" s="51"/>
      <c r="BO13" s="51"/>
      <c r="BP13" s="51"/>
      <c r="BQ13" s="51"/>
      <c r="BR13" s="51"/>
      <c r="BS13" s="187"/>
      <c r="BT13" s="187"/>
      <c r="BU13" s="187"/>
      <c r="BV13" s="187"/>
      <c r="BW13" s="187"/>
      <c r="BX13" s="187"/>
      <c r="BY13" s="187"/>
      <c r="BZ13" s="187"/>
      <c r="CA13" s="187"/>
    </row>
    <row r="14" spans="1:79" ht="7.5" customHeight="1" x14ac:dyDescent="0.15">
      <c r="B14" s="187"/>
      <c r="C14" s="187"/>
      <c r="D14" s="187"/>
      <c r="E14" s="187"/>
      <c r="F14" s="187"/>
      <c r="G14" s="270"/>
      <c r="H14" s="187"/>
      <c r="I14" s="187"/>
      <c r="J14" s="187"/>
      <c r="K14" s="187"/>
      <c r="L14" s="187"/>
      <c r="M14" s="187"/>
      <c r="N14" s="187"/>
      <c r="O14" s="187"/>
      <c r="P14" s="187"/>
      <c r="R14" s="38"/>
      <c r="S14" s="158" t="s">
        <v>60</v>
      </c>
      <c r="T14" s="158"/>
      <c r="U14" s="158"/>
      <c r="V14" s="158"/>
      <c r="W14" s="158"/>
      <c r="X14" s="158"/>
      <c r="Y14" s="158"/>
      <c r="Z14" s="158"/>
      <c r="AA14" s="34"/>
      <c r="AB14" s="38"/>
      <c r="AC14" s="294" t="str">
        <f>IF(入力用!AG14="","",("T"&amp;入力用!AG14))</f>
        <v/>
      </c>
      <c r="AD14" s="295"/>
      <c r="AE14" s="295"/>
      <c r="AF14" s="295"/>
      <c r="AG14" s="295"/>
      <c r="AH14" s="295"/>
      <c r="AI14" s="295"/>
      <c r="AJ14" s="295"/>
      <c r="AK14" s="295"/>
      <c r="AL14" s="295"/>
      <c r="AM14" s="295"/>
      <c r="AN14" s="295"/>
      <c r="AO14" s="295"/>
      <c r="AP14" s="295"/>
      <c r="AQ14" s="295"/>
      <c r="AR14" s="295"/>
      <c r="AS14" s="295"/>
      <c r="AT14" s="295"/>
      <c r="AU14" s="295"/>
      <c r="AV14" s="295"/>
      <c r="AW14" s="295"/>
      <c r="AX14" s="295"/>
      <c r="AY14" s="295"/>
      <c r="AZ14" s="295"/>
      <c r="BA14" s="295"/>
      <c r="BB14" s="295"/>
      <c r="BC14" s="295"/>
      <c r="BD14" s="295"/>
      <c r="BE14" s="295"/>
      <c r="BF14" s="295"/>
      <c r="BG14" s="295"/>
      <c r="BH14" s="295"/>
      <c r="BI14" s="38"/>
      <c r="BK14" s="51"/>
      <c r="BL14" s="51"/>
      <c r="BM14" s="51"/>
      <c r="BN14" s="51"/>
      <c r="BO14" s="51"/>
      <c r="BP14" s="51"/>
      <c r="BQ14" s="51"/>
      <c r="BR14" s="51"/>
      <c r="BS14" s="187"/>
      <c r="BT14" s="187"/>
      <c r="BU14" s="187"/>
      <c r="BV14" s="187"/>
      <c r="BW14" s="187"/>
      <c r="BX14" s="187"/>
      <c r="BY14" s="187"/>
      <c r="BZ14" s="187"/>
      <c r="CA14" s="187"/>
    </row>
    <row r="15" spans="1:79" ht="11.25" customHeight="1" x14ac:dyDescent="0.15">
      <c r="B15" s="187"/>
      <c r="C15" s="187"/>
      <c r="D15" s="187"/>
      <c r="E15" s="187"/>
      <c r="F15" s="187"/>
      <c r="G15" s="270"/>
      <c r="H15" s="187"/>
      <c r="I15" s="187"/>
      <c r="J15" s="187"/>
      <c r="K15" s="187"/>
      <c r="L15" s="187"/>
      <c r="M15" s="187"/>
      <c r="N15" s="187"/>
      <c r="O15" s="187"/>
      <c r="P15" s="187"/>
      <c r="R15" s="4"/>
      <c r="S15" s="158"/>
      <c r="T15" s="158"/>
      <c r="U15" s="158"/>
      <c r="V15" s="158"/>
      <c r="W15" s="158"/>
      <c r="X15" s="158"/>
      <c r="Y15" s="158"/>
      <c r="Z15" s="158"/>
      <c r="AA15" s="4"/>
      <c r="AB15" s="4"/>
      <c r="AC15" s="295"/>
      <c r="AD15" s="295"/>
      <c r="AE15" s="295"/>
      <c r="AF15" s="295"/>
      <c r="AG15" s="295"/>
      <c r="AH15" s="295"/>
      <c r="AI15" s="295"/>
      <c r="AJ15" s="295"/>
      <c r="AK15" s="295"/>
      <c r="AL15" s="295"/>
      <c r="AM15" s="295"/>
      <c r="AN15" s="295"/>
      <c r="AO15" s="295"/>
      <c r="AP15" s="295"/>
      <c r="AQ15" s="295"/>
      <c r="AR15" s="295"/>
      <c r="AS15" s="295"/>
      <c r="AT15" s="295"/>
      <c r="AU15" s="295"/>
      <c r="AV15" s="295"/>
      <c r="AW15" s="295"/>
      <c r="AX15" s="295"/>
      <c r="AY15" s="295"/>
      <c r="AZ15" s="295"/>
      <c r="BA15" s="295"/>
      <c r="BB15" s="295"/>
      <c r="BC15" s="295"/>
      <c r="BD15" s="295"/>
      <c r="BE15" s="295"/>
      <c r="BF15" s="295"/>
      <c r="BG15" s="295"/>
      <c r="BH15" s="295"/>
      <c r="BI15" s="4"/>
      <c r="BK15" s="51"/>
      <c r="BL15" s="51"/>
      <c r="BM15" s="51"/>
      <c r="BN15" s="51"/>
      <c r="BO15" s="51"/>
      <c r="BP15" s="51"/>
      <c r="BQ15" s="51"/>
      <c r="BR15" s="51"/>
      <c r="BS15" s="187" t="str">
        <f>LEFT(RIGHT(" "&amp;入力用!BS15,9),1)</f>
        <v xml:space="preserve"> </v>
      </c>
      <c r="BT15" s="187" t="str">
        <f>LEFT(RIGHT(" "&amp;入力用!BS15,8),1)</f>
        <v xml:space="preserve"> </v>
      </c>
      <c r="BU15" s="187" t="str">
        <f>LEFT(RIGHT(" "&amp;入力用!BS15,7),1)</f>
        <v xml:space="preserve"> </v>
      </c>
      <c r="BV15" s="187" t="str">
        <f>LEFT(RIGHT(" "&amp;入力用!BS15,6),1)</f>
        <v xml:space="preserve"> </v>
      </c>
      <c r="BW15" s="187" t="str">
        <f>LEFT(RIGHT(" "&amp;入力用!BS15,5),1)</f>
        <v xml:space="preserve"> </v>
      </c>
      <c r="BX15" s="187" t="str">
        <f>LEFT(RIGHT(" "&amp;入力用!BS15,4),1)</f>
        <v xml:space="preserve"> </v>
      </c>
      <c r="BY15" s="187" t="str">
        <f>LEFT(RIGHT(" "&amp;入力用!BS15,3),1)</f>
        <v xml:space="preserve"> </v>
      </c>
      <c r="BZ15" s="187" t="str">
        <f>LEFT(RIGHT(" "&amp;入力用!BS15,2),1)</f>
        <v xml:space="preserve"> </v>
      </c>
      <c r="CA15" s="187" t="str">
        <f>LEFT(RIGHT(" "&amp;入力用!BS15,1),1)</f>
        <v>0</v>
      </c>
    </row>
    <row r="16" spans="1:79" ht="6" customHeight="1" x14ac:dyDescent="0.15">
      <c r="B16" s="187" t="s">
        <v>55</v>
      </c>
      <c r="C16" s="187"/>
      <c r="D16" s="187"/>
      <c r="E16" s="187"/>
      <c r="F16" s="187"/>
      <c r="G16" s="270" t="str">
        <f>IF(INT(入力用!G16/100000000),MOD(INT(入力用!G16/100000000),10),"")</f>
        <v/>
      </c>
      <c r="H16" s="270" t="str">
        <f>IF(INT(入力用!G16/10000000),MOD(INT(入力用!G16/10000000),10),"")</f>
        <v/>
      </c>
      <c r="I16" s="270" t="str">
        <f>IF(INT(入力用!G16/1000000),MOD(INT(入力用!G16/1000000),10),"")</f>
        <v/>
      </c>
      <c r="J16" s="270" t="str">
        <f>IF(INT(入力用!G16/100000),MOD(INT(入力用!G16/100000),10),"")</f>
        <v/>
      </c>
      <c r="K16" s="270" t="str">
        <f>IF(INT(入力用!G16/10000),MOD(INT(入力用!G16/10000),10),"")</f>
        <v/>
      </c>
      <c r="L16" s="270" t="str">
        <f>IF(INT(入力用!G16/1000),MOD(INT(入力用!G16/1000),10),"")</f>
        <v/>
      </c>
      <c r="M16" s="270"/>
      <c r="N16" s="270" t="str">
        <f>IF(INT(入力用!G16/100),MOD(INT(入力用!G16/100),10),"")</f>
        <v/>
      </c>
      <c r="O16" s="270" t="str">
        <f>IF(INT(入力用!G16/10),MOD(INT(入力用!G16/10),10),"")</f>
        <v/>
      </c>
      <c r="P16" s="270" t="str">
        <f>IF(INT(入力用!G16/1),MOD(INT(入力用!G16/1),10),"")</f>
        <v/>
      </c>
      <c r="R16" s="38"/>
      <c r="S16" s="158"/>
      <c r="T16" s="158"/>
      <c r="U16" s="158"/>
      <c r="V16" s="158"/>
      <c r="W16" s="158"/>
      <c r="X16" s="158"/>
      <c r="Y16" s="158"/>
      <c r="Z16" s="158"/>
      <c r="AA16" s="34"/>
      <c r="AB16" s="38"/>
      <c r="AC16" s="295"/>
      <c r="AD16" s="295"/>
      <c r="AE16" s="295"/>
      <c r="AF16" s="295"/>
      <c r="AG16" s="295"/>
      <c r="AH16" s="295"/>
      <c r="AI16" s="295"/>
      <c r="AJ16" s="295"/>
      <c r="AK16" s="295"/>
      <c r="AL16" s="295"/>
      <c r="AM16" s="295"/>
      <c r="AN16" s="295"/>
      <c r="AO16" s="295"/>
      <c r="AP16" s="295"/>
      <c r="AQ16" s="295"/>
      <c r="AR16" s="295"/>
      <c r="AS16" s="295"/>
      <c r="AT16" s="295"/>
      <c r="AU16" s="295"/>
      <c r="AV16" s="295"/>
      <c r="AW16" s="295"/>
      <c r="AX16" s="295"/>
      <c r="AY16" s="295"/>
      <c r="AZ16" s="295"/>
      <c r="BA16" s="295"/>
      <c r="BB16" s="295"/>
      <c r="BC16" s="295"/>
      <c r="BD16" s="295"/>
      <c r="BE16" s="295"/>
      <c r="BF16" s="295"/>
      <c r="BG16" s="295"/>
      <c r="BH16" s="295"/>
      <c r="BI16" s="38"/>
      <c r="BK16" s="51"/>
      <c r="BL16" s="51"/>
      <c r="BM16" s="51"/>
      <c r="BN16" s="51"/>
      <c r="BO16" s="51"/>
      <c r="BP16" s="51"/>
      <c r="BQ16" s="51"/>
      <c r="BR16" s="51"/>
      <c r="BS16" s="187"/>
      <c r="BT16" s="187"/>
      <c r="BU16" s="187"/>
      <c r="BV16" s="187"/>
      <c r="BW16" s="187"/>
      <c r="BX16" s="187"/>
      <c r="BY16" s="187"/>
      <c r="BZ16" s="187"/>
      <c r="CA16" s="187"/>
    </row>
    <row r="17" spans="1:79" ht="7.5" customHeight="1" x14ac:dyDescent="0.15">
      <c r="B17" s="187"/>
      <c r="C17" s="187"/>
      <c r="D17" s="187"/>
      <c r="E17" s="187"/>
      <c r="F17" s="187"/>
      <c r="G17" s="270"/>
      <c r="H17" s="270"/>
      <c r="I17" s="270"/>
      <c r="J17" s="270"/>
      <c r="K17" s="270"/>
      <c r="L17" s="270"/>
      <c r="M17" s="270"/>
      <c r="N17" s="270"/>
      <c r="O17" s="270"/>
      <c r="P17" s="270"/>
      <c r="R17" s="69"/>
      <c r="S17" s="194" t="s">
        <v>32</v>
      </c>
      <c r="T17" s="194" t="s">
        <v>34</v>
      </c>
      <c r="U17" s="194" t="str">
        <f>IF(入力用!U17="","",入力用!U17)</f>
        <v/>
      </c>
      <c r="V17" s="194"/>
      <c r="W17" s="194"/>
      <c r="X17" s="194"/>
      <c r="Y17" s="194"/>
      <c r="Z17" s="194"/>
      <c r="AA17" s="194"/>
      <c r="AB17" s="194" t="s">
        <v>35</v>
      </c>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K17" s="51"/>
      <c r="BL17" s="51"/>
      <c r="BM17" s="51"/>
      <c r="BN17" s="51"/>
      <c r="BO17" s="51"/>
      <c r="BP17" s="51"/>
      <c r="BQ17" s="51"/>
      <c r="BR17" s="51"/>
      <c r="BS17" s="39"/>
      <c r="BT17" s="39"/>
      <c r="BU17" s="39"/>
      <c r="BV17" s="39"/>
      <c r="BW17" s="39"/>
      <c r="BX17" s="39"/>
      <c r="BY17" s="39"/>
      <c r="BZ17" s="39"/>
      <c r="CA17" s="39"/>
    </row>
    <row r="18" spans="1:79" ht="11.25" customHeight="1" x14ac:dyDescent="0.15">
      <c r="B18" s="187"/>
      <c r="C18" s="187"/>
      <c r="D18" s="187"/>
      <c r="E18" s="187"/>
      <c r="F18" s="187"/>
      <c r="G18" s="270"/>
      <c r="H18" s="270"/>
      <c r="I18" s="270"/>
      <c r="J18" s="270"/>
      <c r="K18" s="270"/>
      <c r="L18" s="270"/>
      <c r="M18" s="270"/>
      <c r="N18" s="270"/>
      <c r="O18" s="270"/>
      <c r="P18" s="270"/>
      <c r="R18" s="4"/>
      <c r="S18" s="194"/>
      <c r="T18" s="194"/>
      <c r="U18" s="194"/>
      <c r="V18" s="194"/>
      <c r="W18" s="194"/>
      <c r="X18" s="194"/>
      <c r="Y18" s="194"/>
      <c r="Z18" s="194"/>
      <c r="AA18" s="194"/>
      <c r="AB18" s="19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K18" s="51"/>
      <c r="BL18" s="51"/>
      <c r="BM18" s="51"/>
      <c r="BN18" s="51"/>
      <c r="BO18" s="51"/>
      <c r="BP18" s="51"/>
      <c r="BQ18" s="51"/>
      <c r="BR18" s="51"/>
      <c r="BS18" s="39"/>
      <c r="BT18" s="39"/>
      <c r="BU18" s="39"/>
      <c r="BV18" s="39"/>
      <c r="BW18" s="39"/>
      <c r="BX18" s="39"/>
      <c r="BY18" s="39"/>
      <c r="BZ18" s="39"/>
      <c r="CA18" s="39"/>
    </row>
    <row r="19" spans="1:79" ht="6" customHeight="1" x14ac:dyDescent="0.15">
      <c r="B19" s="187" t="s">
        <v>56</v>
      </c>
      <c r="C19" s="187"/>
      <c r="D19" s="187"/>
      <c r="E19" s="187"/>
      <c r="F19" s="187"/>
      <c r="G19" s="270" t="str">
        <f>IF(INT(入力用!G19/100000000),MOD(INT(入力用!G19/100000000),10),"")</f>
        <v/>
      </c>
      <c r="H19" s="270" t="str">
        <f>IF(INT(入力用!G19/10000000),MOD(INT(入力用!G19/10000000),10),"")</f>
        <v/>
      </c>
      <c r="I19" s="270" t="str">
        <f>IF(INT(入力用!G19/1000000),MOD(INT(入力用!G19/1000000),10),"")</f>
        <v/>
      </c>
      <c r="J19" s="270" t="str">
        <f>IF(INT(入力用!G19/100000),MOD(INT(入力用!G19/100000),10),"")</f>
        <v/>
      </c>
      <c r="K19" s="270" t="str">
        <f>IF(INT(入力用!G19/10000),MOD(INT(入力用!G19/10000),10),"")</f>
        <v/>
      </c>
      <c r="L19" s="270" t="str">
        <f>IF(INT(入力用!G19/1000),MOD(INT(入力用!G19/1000),10),"")</f>
        <v/>
      </c>
      <c r="M19" s="270"/>
      <c r="N19" s="270" t="str">
        <f>IF(INT(入力用!G19/100),MOD(INT(入力用!G19/100),10),"")</f>
        <v/>
      </c>
      <c r="O19" s="270" t="str">
        <f>IF(INT(入力用!G19/10),MOD(INT(入力用!G19/10),10),"")</f>
        <v/>
      </c>
      <c r="P19" s="270" t="str">
        <f>IF(INT(入力用!G19/1),MOD(INT(入力用!G19/1),10),"")</f>
        <v/>
      </c>
      <c r="R19" s="69"/>
      <c r="S19" s="158" t="s">
        <v>59</v>
      </c>
      <c r="T19" s="158"/>
      <c r="U19" s="158"/>
      <c r="V19" s="158"/>
      <c r="W19" s="265" t="str">
        <f>IF(入力用!W19="","",入力用!W19)</f>
        <v/>
      </c>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5"/>
      <c r="BA19" s="265"/>
      <c r="BB19" s="265"/>
      <c r="BC19" s="265"/>
      <c r="BD19" s="265"/>
      <c r="BE19" s="265"/>
      <c r="BF19" s="265"/>
      <c r="BG19" s="265"/>
      <c r="BH19" s="265"/>
      <c r="BI19" s="265"/>
      <c r="BK19" s="32"/>
      <c r="BL19" s="32"/>
      <c r="BM19" s="32"/>
      <c r="BN19" s="32"/>
      <c r="BO19" s="32"/>
      <c r="BP19" s="32"/>
      <c r="BQ19" s="32"/>
      <c r="BR19" s="32"/>
      <c r="BS19" s="32"/>
      <c r="BT19" s="32"/>
      <c r="BU19" s="32"/>
      <c r="BV19" s="32"/>
      <c r="BW19" s="32"/>
      <c r="BX19" s="32"/>
      <c r="BY19" s="32"/>
      <c r="BZ19" s="32"/>
      <c r="CA19" s="32"/>
    </row>
    <row r="20" spans="1:79" ht="11.25" customHeight="1" x14ac:dyDescent="0.15">
      <c r="B20" s="187"/>
      <c r="C20" s="187"/>
      <c r="D20" s="187"/>
      <c r="E20" s="187"/>
      <c r="F20" s="187"/>
      <c r="G20" s="270"/>
      <c r="H20" s="270"/>
      <c r="I20" s="270"/>
      <c r="J20" s="270"/>
      <c r="K20" s="270"/>
      <c r="L20" s="270"/>
      <c r="M20" s="270"/>
      <c r="N20" s="270"/>
      <c r="O20" s="270"/>
      <c r="P20" s="270"/>
      <c r="R20" s="69"/>
      <c r="S20" s="158"/>
      <c r="T20" s="158"/>
      <c r="U20" s="158"/>
      <c r="V20" s="158"/>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65"/>
      <c r="AS20" s="265"/>
      <c r="AT20" s="265"/>
      <c r="AU20" s="265"/>
      <c r="AV20" s="265"/>
      <c r="AW20" s="265"/>
      <c r="AX20" s="265"/>
      <c r="AY20" s="265"/>
      <c r="AZ20" s="265"/>
      <c r="BA20" s="265"/>
      <c r="BB20" s="265"/>
      <c r="BC20" s="265"/>
      <c r="BD20" s="265"/>
      <c r="BE20" s="265"/>
      <c r="BF20" s="265"/>
      <c r="BG20" s="265"/>
      <c r="BH20" s="265"/>
      <c r="BI20" s="265"/>
      <c r="BK20" s="32"/>
      <c r="BL20" s="32"/>
      <c r="BM20" s="32"/>
      <c r="BN20" s="32"/>
      <c r="BO20" s="32"/>
      <c r="BP20" s="32"/>
      <c r="BQ20" s="32"/>
      <c r="BR20" s="32"/>
      <c r="BS20" s="32"/>
      <c r="BT20" s="32"/>
      <c r="BU20" s="32"/>
      <c r="BV20" s="32"/>
      <c r="BW20" s="32"/>
      <c r="BX20" s="32"/>
      <c r="BY20" s="32"/>
      <c r="BZ20" s="32"/>
      <c r="CA20" s="32"/>
    </row>
    <row r="21" spans="1:79" ht="7.5" customHeight="1" x14ac:dyDescent="0.15">
      <c r="B21" s="187"/>
      <c r="C21" s="187"/>
      <c r="D21" s="187"/>
      <c r="E21" s="187"/>
      <c r="F21" s="187"/>
      <c r="G21" s="270"/>
      <c r="H21" s="270"/>
      <c r="I21" s="270"/>
      <c r="J21" s="270"/>
      <c r="K21" s="270"/>
      <c r="L21" s="270"/>
      <c r="M21" s="270"/>
      <c r="N21" s="270"/>
      <c r="O21" s="270"/>
      <c r="P21" s="270"/>
      <c r="R21" s="69"/>
      <c r="S21" s="158"/>
      <c r="T21" s="158"/>
      <c r="U21" s="158"/>
      <c r="V21" s="158"/>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K21" s="32"/>
      <c r="BL21" s="32"/>
      <c r="BM21" s="32"/>
      <c r="BN21" s="32"/>
      <c r="BO21" s="32"/>
      <c r="BP21" s="32"/>
      <c r="BQ21" s="32"/>
      <c r="BR21" s="32"/>
      <c r="BS21" s="32"/>
      <c r="BT21" s="32"/>
      <c r="BU21" s="32"/>
      <c r="BV21" s="32"/>
      <c r="BW21" s="32"/>
      <c r="BX21" s="32"/>
      <c r="BY21" s="32"/>
      <c r="BZ21" s="32"/>
      <c r="CA21" s="32"/>
    </row>
    <row r="22" spans="1:79" ht="3.75" customHeight="1" x14ac:dyDescent="0.15">
      <c r="B22" s="277" t="s">
        <v>64</v>
      </c>
      <c r="C22" s="277"/>
      <c r="D22" s="277"/>
      <c r="E22" s="277"/>
      <c r="F22" s="277"/>
      <c r="G22" s="270" t="str">
        <f>IF(INT(入力用!G22/100000000),MOD(INT(入力用!G22/100000000),10),"")</f>
        <v/>
      </c>
      <c r="H22" s="270" t="str">
        <f>IF(INT(入力用!G22/10000000),MOD(INT(入力用!G22/10000000),10),"")</f>
        <v/>
      </c>
      <c r="I22" s="270" t="str">
        <f>IF(INT(入力用!G22/1000000),MOD(INT(入力用!G22/1000000),10),"")</f>
        <v/>
      </c>
      <c r="J22" s="270" t="str">
        <f>IF(INT(入力用!G22/100000),MOD(INT(入力用!G22/100000),10),"")</f>
        <v/>
      </c>
      <c r="K22" s="270" t="str">
        <f>IF(INT(入力用!G22/10000),MOD(INT(入力用!G22/10000),10),"")</f>
        <v/>
      </c>
      <c r="L22" s="270" t="str">
        <f>IF(INT(入力用!G22/1000),MOD(INT(入力用!G22/1000),10),"")</f>
        <v/>
      </c>
      <c r="M22" s="270"/>
      <c r="N22" s="270" t="str">
        <f>IF(INT(入力用!G22/100),MOD(INT(入力用!G22/100),10),"")</f>
        <v/>
      </c>
      <c r="O22" s="270" t="str">
        <f>IF(INT(入力用!G22/10),MOD(INT(入力用!G22/10),10),"")</f>
        <v/>
      </c>
      <c r="P22" s="270" t="str">
        <f>IF(INT(入力用!G22/1),MOD(INT(入力用!G22/1),10),"")</f>
        <v/>
      </c>
      <c r="R22" s="4"/>
      <c r="S22" s="158" t="s">
        <v>58</v>
      </c>
      <c r="T22" s="158"/>
      <c r="U22" s="158"/>
      <c r="V22" s="158"/>
      <c r="W22" s="265" t="str">
        <f>IF(入力用!W22="","",入力用!W22)</f>
        <v/>
      </c>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5"/>
      <c r="BI22" s="265"/>
      <c r="BK22" s="32"/>
      <c r="BL22" s="32"/>
      <c r="BM22" s="32"/>
      <c r="BN22" s="32"/>
      <c r="BO22" s="32"/>
      <c r="BP22" s="32"/>
      <c r="BQ22" s="32"/>
      <c r="BR22" s="32"/>
      <c r="BS22" s="32"/>
      <c r="BT22" s="32"/>
      <c r="BU22" s="32"/>
      <c r="BV22" s="32"/>
      <c r="BW22" s="32"/>
      <c r="BX22" s="32"/>
      <c r="BY22" s="32"/>
      <c r="BZ22" s="32"/>
      <c r="CA22" s="32"/>
    </row>
    <row r="23" spans="1:79" ht="15" customHeight="1" x14ac:dyDescent="0.15">
      <c r="B23" s="277"/>
      <c r="C23" s="277"/>
      <c r="D23" s="277"/>
      <c r="E23" s="277"/>
      <c r="F23" s="277"/>
      <c r="G23" s="270"/>
      <c r="H23" s="270"/>
      <c r="I23" s="270"/>
      <c r="J23" s="270"/>
      <c r="K23" s="270"/>
      <c r="L23" s="270"/>
      <c r="M23" s="270"/>
      <c r="N23" s="270"/>
      <c r="O23" s="270"/>
      <c r="P23" s="270"/>
      <c r="R23" s="4"/>
      <c r="S23" s="158"/>
      <c r="T23" s="158"/>
      <c r="U23" s="158"/>
      <c r="V23" s="158"/>
      <c r="W23" s="265"/>
      <c r="X23" s="265"/>
      <c r="Y23" s="265"/>
      <c r="Z23" s="265"/>
      <c r="AA23" s="265"/>
      <c r="AB23" s="265"/>
      <c r="AC23" s="265"/>
      <c r="AD23" s="265"/>
      <c r="AE23" s="265"/>
      <c r="AF23" s="265"/>
      <c r="AG23" s="265"/>
      <c r="AH23" s="265"/>
      <c r="AI23" s="265"/>
      <c r="AJ23" s="265"/>
      <c r="AK23" s="265"/>
      <c r="AL23" s="265"/>
      <c r="AM23" s="265"/>
      <c r="AN23" s="265"/>
      <c r="AO23" s="265"/>
      <c r="AP23" s="265"/>
      <c r="AQ23" s="265"/>
      <c r="AR23" s="265"/>
      <c r="AS23" s="265"/>
      <c r="AT23" s="265"/>
      <c r="AU23" s="265"/>
      <c r="AV23" s="265"/>
      <c r="AW23" s="265"/>
      <c r="AX23" s="265"/>
      <c r="AY23" s="265"/>
      <c r="AZ23" s="265"/>
      <c r="BA23" s="265"/>
      <c r="BB23" s="265"/>
      <c r="BC23" s="265"/>
      <c r="BD23" s="265"/>
      <c r="BE23" s="265"/>
      <c r="BF23" s="265"/>
      <c r="BG23" s="265"/>
      <c r="BH23" s="265"/>
      <c r="BI23" s="265"/>
      <c r="BK23" s="32"/>
      <c r="BL23" s="32"/>
      <c r="BM23" s="32"/>
      <c r="BN23" s="32"/>
      <c r="BO23" s="32"/>
      <c r="BP23" s="32"/>
      <c r="BQ23" s="32"/>
      <c r="BR23" s="32"/>
      <c r="BS23" s="32"/>
      <c r="BT23" s="32"/>
      <c r="BU23" s="32"/>
      <c r="BV23" s="32"/>
      <c r="BW23" s="32"/>
      <c r="BX23" s="32"/>
      <c r="BY23" s="32"/>
      <c r="BZ23" s="32"/>
      <c r="CA23" s="32"/>
    </row>
    <row r="24" spans="1:79" ht="11.25" customHeight="1" x14ac:dyDescent="0.15">
      <c r="B24" s="277"/>
      <c r="C24" s="277"/>
      <c r="D24" s="277"/>
      <c r="E24" s="277"/>
      <c r="F24" s="277"/>
      <c r="G24" s="270"/>
      <c r="H24" s="270"/>
      <c r="I24" s="270"/>
      <c r="J24" s="270"/>
      <c r="K24" s="270"/>
      <c r="L24" s="270"/>
      <c r="M24" s="270"/>
      <c r="N24" s="270"/>
      <c r="O24" s="270"/>
      <c r="P24" s="270"/>
      <c r="R24" s="69"/>
      <c r="S24" s="158"/>
      <c r="T24" s="158"/>
      <c r="U24" s="158"/>
      <c r="V24" s="158"/>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65"/>
      <c r="AS24" s="265"/>
      <c r="AT24" s="265"/>
      <c r="AU24" s="265"/>
      <c r="AV24" s="265"/>
      <c r="AW24" s="265"/>
      <c r="AX24" s="265"/>
      <c r="AY24" s="265"/>
      <c r="AZ24" s="265"/>
      <c r="BA24" s="265"/>
      <c r="BB24" s="265"/>
      <c r="BC24" s="265"/>
      <c r="BD24" s="265"/>
      <c r="BE24" s="265"/>
      <c r="BF24" s="265"/>
      <c r="BG24" s="265"/>
      <c r="BH24" s="265"/>
      <c r="BI24" s="265"/>
      <c r="BK24" s="32"/>
      <c r="BL24" s="32"/>
      <c r="BM24" s="32"/>
      <c r="BN24" s="32"/>
      <c r="BO24" s="32"/>
      <c r="BP24" s="32"/>
      <c r="BQ24" s="32"/>
      <c r="BR24" s="32"/>
      <c r="BS24" s="32"/>
      <c r="BT24" s="32"/>
      <c r="BU24" s="32"/>
      <c r="BV24" s="32"/>
      <c r="BW24" s="32"/>
      <c r="BX24" s="32"/>
      <c r="BY24" s="32"/>
      <c r="BZ24" s="32"/>
      <c r="CA24" s="32"/>
    </row>
    <row r="25" spans="1:79" ht="7.5" customHeight="1" x14ac:dyDescent="0.15">
      <c r="A25" s="41"/>
      <c r="R25" s="34"/>
      <c r="S25" s="158" t="s">
        <v>57</v>
      </c>
      <c r="T25" s="158"/>
      <c r="U25" s="158"/>
      <c r="V25" s="158"/>
      <c r="W25" s="286" t="str">
        <f>IF(入力用!W25="","",入力用!W25)</f>
        <v/>
      </c>
      <c r="X25" s="286"/>
      <c r="Y25" s="286"/>
      <c r="Z25" s="286"/>
      <c r="AA25" s="286"/>
      <c r="AB25" s="286"/>
      <c r="AC25" s="286"/>
      <c r="AD25" s="286"/>
      <c r="AE25" s="286"/>
      <c r="AF25" s="286"/>
      <c r="AG25" s="286"/>
      <c r="AH25" s="286"/>
      <c r="AI25" s="286"/>
      <c r="AJ25" s="286"/>
      <c r="AK25" s="286"/>
      <c r="AL25" s="286"/>
      <c r="AM25" s="286"/>
      <c r="AN25" s="286"/>
      <c r="AO25" s="286"/>
      <c r="AP25" s="286"/>
      <c r="AQ25" s="286"/>
      <c r="AR25" s="286"/>
      <c r="AS25" s="286"/>
      <c r="AT25" s="286"/>
      <c r="AU25" s="286"/>
      <c r="AV25" s="286"/>
      <c r="AW25" s="286"/>
      <c r="AX25" s="286"/>
      <c r="AY25" s="286"/>
      <c r="AZ25" s="286"/>
      <c r="BA25" s="286"/>
      <c r="BB25" s="286"/>
      <c r="BC25" s="286"/>
      <c r="BD25" s="35"/>
      <c r="BE25" s="35"/>
      <c r="BF25" s="35"/>
      <c r="BG25" s="35"/>
      <c r="BH25" s="35"/>
      <c r="BI25" s="35"/>
      <c r="BK25" s="32"/>
      <c r="BL25" s="32"/>
      <c r="BM25" s="32"/>
      <c r="BN25" s="32"/>
      <c r="BO25" s="32"/>
      <c r="BP25" s="32"/>
      <c r="BQ25" s="32"/>
      <c r="BR25" s="32"/>
      <c r="BS25" s="32"/>
      <c r="BT25" s="32"/>
      <c r="BU25" s="32"/>
      <c r="BV25" s="32"/>
      <c r="BW25" s="32"/>
      <c r="BX25" s="32"/>
      <c r="BY25" s="32"/>
      <c r="BZ25" s="32"/>
      <c r="CA25" s="32"/>
    </row>
    <row r="26" spans="1:79" ht="11.25" customHeight="1" x14ac:dyDescent="0.15">
      <c r="A26" s="11"/>
      <c r="B26" s="283"/>
      <c r="C26" s="283"/>
      <c r="D26" s="165"/>
      <c r="E26" s="165"/>
      <c r="F26" s="165"/>
      <c r="G26" s="167"/>
      <c r="H26" s="165"/>
      <c r="I26" s="165"/>
      <c r="J26" s="169"/>
      <c r="K26" s="284"/>
      <c r="L26" s="284"/>
      <c r="M26" s="285"/>
      <c r="N26" s="285"/>
      <c r="O26" s="285"/>
      <c r="P26" s="285"/>
      <c r="Q26" s="11"/>
      <c r="R26" s="34"/>
      <c r="S26" s="158"/>
      <c r="T26" s="158"/>
      <c r="U26" s="158"/>
      <c r="V26" s="158"/>
      <c r="W26" s="286"/>
      <c r="X26" s="286"/>
      <c r="Y26" s="286"/>
      <c r="Z26" s="286"/>
      <c r="AA26" s="286"/>
      <c r="AB26" s="286"/>
      <c r="AC26" s="286"/>
      <c r="AD26" s="286"/>
      <c r="AE26" s="286"/>
      <c r="AF26" s="286"/>
      <c r="AG26" s="286"/>
      <c r="AH26" s="286"/>
      <c r="AI26" s="286"/>
      <c r="AJ26" s="286"/>
      <c r="AK26" s="286"/>
      <c r="AL26" s="286"/>
      <c r="AM26" s="286"/>
      <c r="AN26" s="286"/>
      <c r="AO26" s="286"/>
      <c r="AP26" s="286"/>
      <c r="AQ26" s="286"/>
      <c r="AR26" s="286"/>
      <c r="AS26" s="286"/>
      <c r="AT26" s="286"/>
      <c r="AU26" s="286"/>
      <c r="AV26" s="286"/>
      <c r="AW26" s="286"/>
      <c r="AX26" s="286"/>
      <c r="AY26" s="286"/>
      <c r="AZ26" s="286"/>
      <c r="BA26" s="286"/>
      <c r="BB26" s="286"/>
      <c r="BC26" s="286"/>
      <c r="BD26" s="53"/>
      <c r="BE26" s="53"/>
      <c r="BF26" s="53"/>
      <c r="BG26" s="53"/>
      <c r="BH26" s="53"/>
      <c r="BI26" s="53"/>
      <c r="BK26" s="32"/>
      <c r="BL26" s="32"/>
      <c r="BM26" s="32"/>
      <c r="BN26" s="32"/>
      <c r="BO26" s="32"/>
      <c r="BP26" s="32"/>
      <c r="BQ26" s="32"/>
      <c r="BR26" s="32"/>
      <c r="BS26" s="32"/>
      <c r="BT26" s="32"/>
      <c r="BU26" s="32"/>
      <c r="BV26" s="32"/>
      <c r="BW26" s="32"/>
      <c r="BX26" s="32"/>
      <c r="BY26" s="32"/>
      <c r="BZ26" s="32"/>
      <c r="CA26" s="32"/>
    </row>
    <row r="27" spans="1:79" ht="7.5" customHeight="1" x14ac:dyDescent="0.15">
      <c r="A27" s="11"/>
      <c r="B27" s="283"/>
      <c r="C27" s="283"/>
      <c r="D27" s="165"/>
      <c r="E27" s="165"/>
      <c r="F27" s="165"/>
      <c r="G27" s="167"/>
      <c r="H27" s="165"/>
      <c r="I27" s="165"/>
      <c r="J27" s="169"/>
      <c r="K27" s="284"/>
      <c r="L27" s="284"/>
      <c r="M27" s="285"/>
      <c r="N27" s="285"/>
      <c r="O27" s="285"/>
      <c r="P27" s="285"/>
      <c r="Q27" s="11"/>
      <c r="R27" s="69"/>
      <c r="S27" s="158"/>
      <c r="T27" s="158"/>
      <c r="U27" s="158"/>
      <c r="V27" s="158"/>
      <c r="W27" s="286"/>
      <c r="X27" s="286"/>
      <c r="Y27" s="286"/>
      <c r="Z27" s="286"/>
      <c r="AA27" s="286"/>
      <c r="AB27" s="286"/>
      <c r="AC27" s="286"/>
      <c r="AD27" s="286"/>
      <c r="AE27" s="286"/>
      <c r="AF27" s="286"/>
      <c r="AG27" s="286"/>
      <c r="AH27" s="286"/>
      <c r="AI27" s="286"/>
      <c r="AJ27" s="286"/>
      <c r="AK27" s="286"/>
      <c r="AL27" s="286"/>
      <c r="AM27" s="286"/>
      <c r="AN27" s="286"/>
      <c r="AO27" s="286"/>
      <c r="AP27" s="286"/>
      <c r="AQ27" s="286"/>
      <c r="AR27" s="286"/>
      <c r="AS27" s="286"/>
      <c r="AT27" s="286"/>
      <c r="AU27" s="286"/>
      <c r="AV27" s="286"/>
      <c r="AW27" s="286"/>
      <c r="AX27" s="286"/>
      <c r="AY27" s="286"/>
      <c r="AZ27" s="286"/>
      <c r="BA27" s="286"/>
      <c r="BB27" s="286"/>
      <c r="BC27" s="286"/>
      <c r="BD27" s="53"/>
      <c r="BE27" s="53"/>
      <c r="BF27" s="53"/>
      <c r="BG27" s="53"/>
      <c r="BH27" s="53"/>
      <c r="BI27" s="53"/>
      <c r="BK27" s="32"/>
      <c r="BL27" s="32"/>
      <c r="BM27" s="32"/>
      <c r="BN27" s="32"/>
      <c r="BO27" s="32"/>
      <c r="BP27" s="32"/>
      <c r="BQ27" s="32"/>
      <c r="BR27" s="32"/>
      <c r="BS27" s="32"/>
      <c r="BT27" s="32"/>
      <c r="BU27" s="32"/>
      <c r="BV27" s="32"/>
      <c r="BW27" s="32"/>
      <c r="BX27" s="32"/>
      <c r="BY27" s="32"/>
      <c r="BZ27" s="32"/>
      <c r="CA27" s="32"/>
    </row>
    <row r="28" spans="1:79" ht="9" customHeight="1" x14ac:dyDescent="0.15">
      <c r="A28" s="11"/>
      <c r="B28" s="289"/>
      <c r="C28" s="289"/>
      <c r="D28" s="290"/>
      <c r="E28" s="290"/>
      <c r="F28" s="290"/>
      <c r="G28" s="290"/>
      <c r="H28" s="290"/>
      <c r="I28" s="290"/>
      <c r="J28" s="290"/>
      <c r="K28" s="284"/>
      <c r="L28" s="284"/>
      <c r="M28" s="291"/>
      <c r="N28" s="291"/>
      <c r="O28" s="291"/>
      <c r="P28" s="291"/>
      <c r="Q28" s="11"/>
      <c r="R28" s="263" t="s">
        <v>36</v>
      </c>
      <c r="S28" s="263"/>
      <c r="T28" s="263"/>
      <c r="U28" s="263"/>
      <c r="V28" s="263"/>
      <c r="W28" s="263" t="str">
        <f>IF(入力用!W28="","",入力用!W28)</f>
        <v/>
      </c>
      <c r="X28" s="263"/>
      <c r="Y28" s="263"/>
      <c r="Z28" s="263"/>
      <c r="AA28" s="263"/>
      <c r="AB28" s="263"/>
      <c r="AC28" s="263"/>
      <c r="AD28" s="263"/>
      <c r="AE28" s="263"/>
      <c r="AF28" s="263"/>
      <c r="AG28" s="263"/>
      <c r="AH28" s="263"/>
      <c r="AI28" s="263" t="s">
        <v>37</v>
      </c>
      <c r="AJ28" s="263"/>
      <c r="AK28" s="263"/>
      <c r="AL28" s="263"/>
      <c r="AM28" s="263"/>
      <c r="AN28" s="263"/>
      <c r="AO28" s="263"/>
      <c r="AP28" s="263"/>
      <c r="AQ28" s="263"/>
      <c r="AR28" s="263"/>
      <c r="AS28" s="263" t="str">
        <f>IF(入力用!AS28="","",入力用!AS28)</f>
        <v/>
      </c>
      <c r="AT28" s="263"/>
      <c r="AU28" s="263"/>
      <c r="AV28" s="263"/>
      <c r="AW28" s="263"/>
      <c r="AX28" s="263"/>
      <c r="AY28" s="263"/>
      <c r="AZ28" s="263"/>
      <c r="BA28" s="263"/>
      <c r="BB28" s="263"/>
      <c r="BC28" s="263"/>
      <c r="BD28" s="263"/>
      <c r="BE28" s="263"/>
      <c r="BF28" s="263"/>
      <c r="BG28" s="263"/>
      <c r="BH28" s="263"/>
      <c r="BI28" s="263"/>
      <c r="BK28" s="32"/>
      <c r="BL28" s="32"/>
      <c r="BM28" s="32"/>
      <c r="BN28" s="32"/>
      <c r="BO28" s="32"/>
      <c r="BP28" s="32"/>
      <c r="BQ28" s="32"/>
      <c r="BR28" s="32"/>
      <c r="BS28" s="32"/>
      <c r="BT28" s="32"/>
      <c r="BU28" s="32"/>
      <c r="BV28" s="32"/>
      <c r="BW28" s="32"/>
      <c r="BX28" s="32"/>
      <c r="BY28" s="32"/>
      <c r="BZ28" s="32"/>
      <c r="CA28" s="32"/>
    </row>
    <row r="29" spans="1:79" ht="9" customHeight="1" x14ac:dyDescent="0.15">
      <c r="A29" s="11"/>
      <c r="B29" s="283"/>
      <c r="C29" s="283"/>
      <c r="D29" s="165"/>
      <c r="E29" s="165"/>
      <c r="F29" s="165"/>
      <c r="G29" s="165"/>
      <c r="H29" s="165"/>
      <c r="I29" s="165"/>
      <c r="J29" s="165"/>
      <c r="K29" s="284"/>
      <c r="L29" s="284"/>
      <c r="M29" s="291"/>
      <c r="N29" s="291"/>
      <c r="O29" s="291"/>
      <c r="P29" s="291"/>
      <c r="Q29" s="11"/>
      <c r="R29" s="26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263"/>
      <c r="AR29" s="263"/>
      <c r="AS29" s="263"/>
      <c r="AT29" s="263"/>
      <c r="AU29" s="263"/>
      <c r="AV29" s="263"/>
      <c r="AW29" s="263"/>
      <c r="AX29" s="263"/>
      <c r="AY29" s="263"/>
      <c r="AZ29" s="263"/>
      <c r="BA29" s="263"/>
      <c r="BB29" s="263"/>
      <c r="BC29" s="263"/>
      <c r="BD29" s="263"/>
      <c r="BE29" s="263"/>
      <c r="BF29" s="263"/>
      <c r="BG29" s="263"/>
      <c r="BH29" s="263"/>
      <c r="BI29" s="263"/>
      <c r="BK29" s="32"/>
      <c r="BL29" s="32"/>
      <c r="BM29" s="32"/>
      <c r="BN29" s="32"/>
      <c r="BO29" s="32"/>
      <c r="BP29" s="32"/>
      <c r="BQ29" s="32"/>
      <c r="BR29" s="32"/>
      <c r="BS29" s="32"/>
      <c r="BT29" s="32"/>
      <c r="BU29" s="32"/>
      <c r="BV29" s="32"/>
      <c r="BW29" s="32"/>
      <c r="BX29" s="32"/>
      <c r="BY29" s="32"/>
      <c r="BZ29" s="32"/>
      <c r="CA29" s="32"/>
    </row>
    <row r="30" spans="1:79" ht="9" customHeight="1" x14ac:dyDescent="0.15">
      <c r="A30" s="11"/>
      <c r="B30" s="283"/>
      <c r="C30" s="283"/>
      <c r="D30" s="165"/>
      <c r="E30" s="165"/>
      <c r="F30" s="165"/>
      <c r="G30" s="165"/>
      <c r="H30" s="165"/>
      <c r="I30" s="165"/>
      <c r="J30" s="165"/>
      <c r="K30" s="284"/>
      <c r="L30" s="284"/>
      <c r="M30" s="291"/>
      <c r="N30" s="291"/>
      <c r="O30" s="291"/>
      <c r="P30" s="291"/>
      <c r="Q30" s="11"/>
      <c r="R30" s="263"/>
      <c r="S30" s="263"/>
      <c r="T30" s="263"/>
      <c r="U30" s="263"/>
      <c r="V30" s="263"/>
      <c r="W30" s="263"/>
      <c r="X30" s="263"/>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3"/>
      <c r="AY30" s="263"/>
      <c r="AZ30" s="263"/>
      <c r="BA30" s="263"/>
      <c r="BB30" s="263"/>
      <c r="BC30" s="263"/>
      <c r="BD30" s="263"/>
      <c r="BE30" s="263"/>
      <c r="BF30" s="263"/>
      <c r="BG30" s="263"/>
      <c r="BH30" s="263"/>
      <c r="BI30" s="263"/>
      <c r="BK30" s="32"/>
      <c r="BL30" s="32"/>
      <c r="BM30" s="32"/>
      <c r="BN30" s="32"/>
      <c r="BO30" s="32"/>
      <c r="BP30" s="32"/>
      <c r="BQ30" s="32"/>
      <c r="BR30" s="32"/>
      <c r="BS30" s="4"/>
      <c r="BT30" s="4"/>
      <c r="BU30" s="4"/>
      <c r="BV30" s="4"/>
      <c r="BW30" s="4"/>
      <c r="BX30" s="4"/>
      <c r="BY30" s="4"/>
      <c r="BZ30" s="4"/>
      <c r="CA30" s="4"/>
    </row>
    <row r="31" spans="1:79" ht="12.75" customHeight="1" x14ac:dyDescent="0.15">
      <c r="BK31" s="32"/>
      <c r="BL31" s="32"/>
      <c r="BM31" s="32"/>
      <c r="BN31" s="32"/>
      <c r="BO31" s="32"/>
      <c r="BP31" s="32"/>
      <c r="BQ31" s="32"/>
      <c r="BR31" s="32"/>
    </row>
    <row r="32" spans="1:79" ht="12.75" customHeight="1" x14ac:dyDescent="0.15">
      <c r="B32" s="187"/>
      <c r="C32" s="187"/>
      <c r="D32" s="187"/>
      <c r="E32" s="187"/>
      <c r="F32" s="287"/>
      <c r="G32" s="287"/>
      <c r="H32" s="287"/>
      <c r="I32" s="287"/>
      <c r="J32" s="287"/>
      <c r="K32" s="287"/>
      <c r="L32" s="287"/>
      <c r="M32" s="287"/>
      <c r="N32" s="287"/>
      <c r="O32" s="287"/>
      <c r="P32" s="287"/>
      <c r="Q32" s="288"/>
      <c r="R32" s="288"/>
      <c r="S32" s="288"/>
      <c r="T32" s="288"/>
      <c r="U32" s="288"/>
      <c r="V32" s="288"/>
      <c r="W32" s="187"/>
      <c r="X32" s="187"/>
      <c r="Y32" s="187"/>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K32" s="32"/>
      <c r="BL32" s="32"/>
      <c r="BM32" s="32"/>
      <c r="BN32" s="32"/>
      <c r="BO32" s="32"/>
      <c r="BP32" s="32"/>
      <c r="BQ32" s="32"/>
      <c r="BR32" s="32"/>
      <c r="BS32" s="8"/>
      <c r="BT32" s="4"/>
      <c r="BU32" s="32"/>
      <c r="BV32" s="32"/>
      <c r="BW32" s="32"/>
      <c r="BX32" s="32"/>
      <c r="BY32" s="32"/>
      <c r="BZ32" s="32"/>
      <c r="CA32" s="32"/>
    </row>
    <row r="33" spans="2:79" ht="12.75" customHeight="1" x14ac:dyDescent="0.15">
      <c r="B33" s="187"/>
      <c r="C33" s="187"/>
      <c r="D33" s="187"/>
      <c r="E33" s="187"/>
      <c r="F33" s="287"/>
      <c r="G33" s="287"/>
      <c r="H33" s="287"/>
      <c r="I33" s="287"/>
      <c r="J33" s="287"/>
      <c r="K33" s="287"/>
      <c r="L33" s="287"/>
      <c r="M33" s="287"/>
      <c r="N33" s="287"/>
      <c r="O33" s="287"/>
      <c r="P33" s="287"/>
      <c r="Q33" s="288"/>
      <c r="R33" s="288"/>
      <c r="S33" s="288"/>
      <c r="T33" s="288"/>
      <c r="U33" s="288"/>
      <c r="V33" s="288"/>
      <c r="W33" s="187"/>
      <c r="X33" s="187"/>
      <c r="Y33" s="187"/>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J33" s="3"/>
      <c r="BK33" s="72"/>
      <c r="BL33" s="73"/>
      <c r="BM33" s="73"/>
      <c r="BN33" s="73"/>
      <c r="BO33" s="73"/>
      <c r="BP33" s="73"/>
      <c r="BQ33" s="73"/>
      <c r="BR33" s="73"/>
      <c r="BS33" s="73"/>
      <c r="BT33" s="73"/>
      <c r="BU33" s="73"/>
      <c r="BV33" s="73"/>
      <c r="BW33" s="73"/>
      <c r="BX33" s="73"/>
      <c r="BY33" s="73"/>
      <c r="BZ33" s="73"/>
      <c r="CA33" s="73"/>
    </row>
    <row r="34" spans="2:79" ht="12.75" customHeight="1" x14ac:dyDescent="0.15">
      <c r="B34" s="194" t="str">
        <f>IF(入力用!B34="","",入力用!B34)</f>
        <v/>
      </c>
      <c r="C34" s="194"/>
      <c r="D34" s="194" t="str">
        <f>IF(入力用!D34="","",入力用!D34)</f>
        <v/>
      </c>
      <c r="E34" s="194"/>
      <c r="F34" s="265" t="str">
        <f>IF(入力用!F34="","",入力用!F34)</f>
        <v/>
      </c>
      <c r="G34" s="265"/>
      <c r="H34" s="265"/>
      <c r="I34" s="265"/>
      <c r="J34" s="265"/>
      <c r="K34" s="265"/>
      <c r="L34" s="265"/>
      <c r="M34" s="265"/>
      <c r="N34" s="265"/>
      <c r="O34" s="265"/>
      <c r="P34" s="265"/>
      <c r="Q34" s="266" t="str">
        <f>IF(入力用!Q34="","",入力用!Q34)</f>
        <v/>
      </c>
      <c r="R34" s="266"/>
      <c r="S34" s="266"/>
      <c r="T34" s="266"/>
      <c r="U34" s="266"/>
      <c r="V34" s="266"/>
      <c r="W34" s="269" t="str">
        <f>IF(入力用!W34="","",入力用!W34)</f>
        <v/>
      </c>
      <c r="X34" s="269"/>
      <c r="Y34" s="269"/>
      <c r="Z34" s="187" t="str">
        <f>LEFT(RIGHT(" "&amp;入力用!Z34,9),1)</f>
        <v xml:space="preserve"> </v>
      </c>
      <c r="AA34" s="187" t="str">
        <f>LEFT(RIGHT(" "&amp;入力用!Z34,8),1)</f>
        <v xml:space="preserve"> </v>
      </c>
      <c r="AB34" s="187" t="str">
        <f>LEFT(RIGHT(" "&amp;入力用!Z34,7),1)</f>
        <v xml:space="preserve"> </v>
      </c>
      <c r="AC34" s="187" t="str">
        <f>LEFT(RIGHT(" "&amp;入力用!Z34,6),1)</f>
        <v xml:space="preserve"> </v>
      </c>
      <c r="AD34" s="187" t="str">
        <f>LEFT(RIGHT(" "&amp;入力用!Z34,5),1)</f>
        <v xml:space="preserve"> </v>
      </c>
      <c r="AE34" s="187" t="str">
        <f>LEFT(RIGHT(" "&amp;入力用!Z34,4),1)</f>
        <v xml:space="preserve"> </v>
      </c>
      <c r="AF34" s="187" t="str">
        <f>LEFT(RIGHT(" "&amp;入力用!Z34,3),1)</f>
        <v xml:space="preserve"> </v>
      </c>
      <c r="AG34" s="187" t="str">
        <f>LEFT(RIGHT(" "&amp;入力用!Z34,2),1)</f>
        <v xml:space="preserve"> </v>
      </c>
      <c r="AH34" s="187" t="str">
        <f>LEFT(RIGHT(" "&amp;入力用!Z34,1),1)</f>
        <v xml:space="preserve"> </v>
      </c>
      <c r="AI34" s="187" t="str">
        <f>LEFT(RIGHT(" "&amp;入力用!AI34,9),1)</f>
        <v xml:space="preserve"> </v>
      </c>
      <c r="AJ34" s="187"/>
      <c r="AK34" s="187"/>
      <c r="AL34" s="187" t="str">
        <f>LEFT(RIGHT(" "&amp;入力用!AI34,8),1)</f>
        <v xml:space="preserve"> </v>
      </c>
      <c r="AM34" s="187"/>
      <c r="AN34" s="187"/>
      <c r="AO34" s="187"/>
      <c r="AP34" s="187" t="str">
        <f>LEFT(RIGHT(" "&amp;入力用!AI34,7),1)</f>
        <v xml:space="preserve"> </v>
      </c>
      <c r="AQ34" s="187"/>
      <c r="AR34" s="187" t="str">
        <f>LEFT(RIGHT(" "&amp;入力用!AI34,6),1)</f>
        <v xml:space="preserve"> </v>
      </c>
      <c r="AS34" s="187"/>
      <c r="AT34" s="187" t="str">
        <f>LEFT(RIGHT(" "&amp;入力用!AI34,5),1)</f>
        <v xml:space="preserve"> </v>
      </c>
      <c r="AU34" s="187"/>
      <c r="AV34" s="187"/>
      <c r="AW34" s="187"/>
      <c r="AX34" s="187" t="str">
        <f>LEFT(RIGHT(" "&amp;入力用!AI34,4),1)</f>
        <v xml:space="preserve"> </v>
      </c>
      <c r="AY34" s="187"/>
      <c r="AZ34" s="187" t="str">
        <f>LEFT(RIGHT(" "&amp;入力用!AI34,3),1)</f>
        <v xml:space="preserve"> </v>
      </c>
      <c r="BA34" s="187"/>
      <c r="BB34" s="187" t="str">
        <f>LEFT(RIGHT(" "&amp;入力用!AI34,2),1)</f>
        <v xml:space="preserve"> </v>
      </c>
      <c r="BC34" s="187"/>
      <c r="BD34" s="187"/>
      <c r="BE34" s="187"/>
      <c r="BF34" s="187" t="str">
        <f>LEFT(RIGHT(" "&amp;入力用!AI34,1),1)</f>
        <v>0</v>
      </c>
      <c r="BG34" s="187"/>
      <c r="BK34" s="72"/>
      <c r="BL34" s="72"/>
      <c r="BM34" s="72"/>
      <c r="BN34" s="72"/>
      <c r="BO34" s="72"/>
      <c r="BP34" s="72"/>
      <c r="BQ34" s="72"/>
      <c r="BR34" s="72"/>
      <c r="BS34" s="72"/>
      <c r="BT34" s="72"/>
      <c r="BU34" s="72"/>
      <c r="BV34" s="72"/>
      <c r="BW34" s="72"/>
      <c r="BX34" s="72"/>
      <c r="BY34" s="72"/>
      <c r="BZ34" s="72"/>
      <c r="CA34" s="72"/>
    </row>
    <row r="35" spans="2:79" ht="12.75" customHeight="1" x14ac:dyDescent="0.15">
      <c r="B35" s="194"/>
      <c r="C35" s="194"/>
      <c r="D35" s="194"/>
      <c r="E35" s="194"/>
      <c r="F35" s="265"/>
      <c r="G35" s="265"/>
      <c r="H35" s="265"/>
      <c r="I35" s="265"/>
      <c r="J35" s="265"/>
      <c r="K35" s="265"/>
      <c r="L35" s="265"/>
      <c r="M35" s="265"/>
      <c r="N35" s="265"/>
      <c r="O35" s="265"/>
      <c r="P35" s="265"/>
      <c r="Q35" s="266"/>
      <c r="R35" s="266"/>
      <c r="S35" s="266"/>
      <c r="T35" s="266"/>
      <c r="U35" s="266"/>
      <c r="V35" s="266"/>
      <c r="W35" s="269"/>
      <c r="X35" s="269"/>
      <c r="Y35" s="269"/>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K35" s="41"/>
      <c r="BL35" s="41"/>
      <c r="BM35" s="41"/>
      <c r="BN35" s="41"/>
      <c r="BO35" s="41"/>
      <c r="BP35" s="41"/>
      <c r="BQ35" s="41"/>
      <c r="BR35" s="41"/>
      <c r="BS35" s="41"/>
      <c r="BT35" s="41"/>
      <c r="BU35" s="41"/>
      <c r="BV35" s="41"/>
      <c r="BW35" s="41"/>
      <c r="BX35" s="41"/>
      <c r="BY35" s="41"/>
      <c r="BZ35" s="41"/>
      <c r="CA35" s="41"/>
    </row>
    <row r="36" spans="2:79" ht="12.75" customHeight="1" x14ac:dyDescent="0.15">
      <c r="B36" s="194" t="str">
        <f>IF(入力用!B36="","",入力用!B36)</f>
        <v/>
      </c>
      <c r="C36" s="194"/>
      <c r="D36" s="194" t="str">
        <f>IF(入力用!D36="","",入力用!D36)</f>
        <v/>
      </c>
      <c r="E36" s="194"/>
      <c r="F36" s="265" t="str">
        <f>IF(入力用!F36="","",入力用!F36)</f>
        <v/>
      </c>
      <c r="G36" s="265"/>
      <c r="H36" s="265"/>
      <c r="I36" s="265"/>
      <c r="J36" s="265"/>
      <c r="K36" s="265"/>
      <c r="L36" s="265"/>
      <c r="M36" s="265"/>
      <c r="N36" s="265"/>
      <c r="O36" s="265"/>
      <c r="P36" s="265"/>
      <c r="Q36" s="266" t="str">
        <f>IF(入力用!Q36="","",入力用!Q36)</f>
        <v/>
      </c>
      <c r="R36" s="266"/>
      <c r="S36" s="266"/>
      <c r="T36" s="266"/>
      <c r="U36" s="266"/>
      <c r="V36" s="266"/>
      <c r="W36" s="269" t="str">
        <f>IF(入力用!W36="","",入力用!W36)</f>
        <v/>
      </c>
      <c r="X36" s="269"/>
      <c r="Y36" s="269"/>
      <c r="Z36" s="187" t="str">
        <f>LEFT(RIGHT(" "&amp;入力用!Z36,9),1)</f>
        <v xml:space="preserve"> </v>
      </c>
      <c r="AA36" s="187" t="str">
        <f>LEFT(RIGHT(" "&amp;入力用!Z36,8),1)</f>
        <v xml:space="preserve"> </v>
      </c>
      <c r="AB36" s="187" t="str">
        <f>LEFT(RIGHT(" "&amp;入力用!Z36,7),1)</f>
        <v xml:space="preserve"> </v>
      </c>
      <c r="AC36" s="187" t="str">
        <f>LEFT(RIGHT(" "&amp;入力用!Z36,6),1)</f>
        <v xml:space="preserve"> </v>
      </c>
      <c r="AD36" s="187" t="str">
        <f>LEFT(RIGHT(" "&amp;入力用!Z36,5),1)</f>
        <v xml:space="preserve"> </v>
      </c>
      <c r="AE36" s="187" t="str">
        <f>LEFT(RIGHT(" "&amp;入力用!Z36,4),1)</f>
        <v xml:space="preserve"> </v>
      </c>
      <c r="AF36" s="187" t="str">
        <f>LEFT(RIGHT(" "&amp;入力用!Z36,3),1)</f>
        <v xml:space="preserve"> </v>
      </c>
      <c r="AG36" s="187" t="str">
        <f>LEFT(RIGHT(" "&amp;入力用!Z36,2),1)</f>
        <v xml:space="preserve"> </v>
      </c>
      <c r="AH36" s="187" t="str">
        <f>LEFT(RIGHT(" "&amp;入力用!Z36,1),1)</f>
        <v xml:space="preserve"> </v>
      </c>
      <c r="AI36" s="187" t="str">
        <f>LEFT(RIGHT(" "&amp;入力用!AI36,9),1)</f>
        <v xml:space="preserve"> </v>
      </c>
      <c r="AJ36" s="187"/>
      <c r="AK36" s="187"/>
      <c r="AL36" s="187" t="str">
        <f>LEFT(RIGHT(" "&amp;入力用!AI36,8),1)</f>
        <v xml:space="preserve"> </v>
      </c>
      <c r="AM36" s="187"/>
      <c r="AN36" s="187"/>
      <c r="AO36" s="187"/>
      <c r="AP36" s="187" t="str">
        <f>LEFT(RIGHT(" "&amp;入力用!AI36,7),1)</f>
        <v xml:space="preserve"> </v>
      </c>
      <c r="AQ36" s="187"/>
      <c r="AR36" s="187" t="str">
        <f>LEFT(RIGHT(" "&amp;入力用!AI36,6),1)</f>
        <v xml:space="preserve"> </v>
      </c>
      <c r="AS36" s="187"/>
      <c r="AT36" s="187" t="str">
        <f>LEFT(RIGHT(" "&amp;入力用!AI36,5),1)</f>
        <v xml:space="preserve"> </v>
      </c>
      <c r="AU36" s="187"/>
      <c r="AV36" s="187"/>
      <c r="AW36" s="187"/>
      <c r="AX36" s="187" t="str">
        <f>LEFT(RIGHT(" "&amp;入力用!AI36,4),1)</f>
        <v xml:space="preserve"> </v>
      </c>
      <c r="AY36" s="187"/>
      <c r="AZ36" s="187" t="str">
        <f>LEFT(RIGHT(" "&amp;入力用!AI36,3),1)</f>
        <v xml:space="preserve"> </v>
      </c>
      <c r="BA36" s="187"/>
      <c r="BB36" s="187" t="str">
        <f>LEFT(RIGHT(" "&amp;入力用!AI36,2),1)</f>
        <v xml:space="preserve"> </v>
      </c>
      <c r="BC36" s="187"/>
      <c r="BD36" s="187"/>
      <c r="BE36" s="187"/>
      <c r="BF36" s="187" t="str">
        <f>LEFT(RIGHT(" "&amp;入力用!AI36,1),1)</f>
        <v>0</v>
      </c>
      <c r="BG36" s="187"/>
      <c r="BJ36" s="3"/>
      <c r="BK36" s="72"/>
      <c r="BL36" s="73"/>
      <c r="BM36" s="73"/>
      <c r="BN36" s="73"/>
      <c r="BO36" s="73"/>
      <c r="BP36" s="73"/>
      <c r="BQ36" s="73"/>
      <c r="BR36" s="73"/>
      <c r="BS36" s="73"/>
      <c r="BT36" s="73"/>
      <c r="BU36" s="73"/>
      <c r="BV36" s="73"/>
      <c r="BW36" s="73"/>
      <c r="BX36" s="73"/>
      <c r="BY36" s="73"/>
      <c r="BZ36" s="73"/>
      <c r="CA36" s="73"/>
    </row>
    <row r="37" spans="2:79" ht="12.75" customHeight="1" x14ac:dyDescent="0.15">
      <c r="B37" s="194"/>
      <c r="C37" s="194"/>
      <c r="D37" s="194"/>
      <c r="E37" s="194"/>
      <c r="F37" s="265"/>
      <c r="G37" s="265"/>
      <c r="H37" s="265"/>
      <c r="I37" s="265"/>
      <c r="J37" s="265"/>
      <c r="K37" s="265"/>
      <c r="L37" s="265"/>
      <c r="M37" s="265"/>
      <c r="N37" s="265"/>
      <c r="O37" s="265"/>
      <c r="P37" s="265"/>
      <c r="Q37" s="266"/>
      <c r="R37" s="266"/>
      <c r="S37" s="266"/>
      <c r="T37" s="266"/>
      <c r="U37" s="266"/>
      <c r="V37" s="266"/>
      <c r="W37" s="269"/>
      <c r="X37" s="269"/>
      <c r="Y37" s="269"/>
      <c r="Z37" s="187"/>
      <c r="AA37" s="187"/>
      <c r="AB37" s="187"/>
      <c r="AC37" s="187"/>
      <c r="AD37" s="187"/>
      <c r="AE37" s="187"/>
      <c r="AF37" s="187"/>
      <c r="AG37" s="187"/>
      <c r="AH37" s="187"/>
      <c r="AI37" s="187"/>
      <c r="AJ37" s="187"/>
      <c r="AK37" s="187"/>
      <c r="AL37" s="187"/>
      <c r="AM37" s="187"/>
      <c r="AN37" s="187"/>
      <c r="AO37" s="187"/>
      <c r="AP37" s="187"/>
      <c r="AQ37" s="187"/>
      <c r="AR37" s="187"/>
      <c r="AS37" s="187"/>
      <c r="AT37" s="187"/>
      <c r="AU37" s="187"/>
      <c r="AV37" s="187"/>
      <c r="AW37" s="187"/>
      <c r="AX37" s="187"/>
      <c r="AY37" s="187"/>
      <c r="AZ37" s="187"/>
      <c r="BA37" s="187"/>
      <c r="BB37" s="187"/>
      <c r="BC37" s="187"/>
      <c r="BD37" s="187"/>
      <c r="BE37" s="187"/>
      <c r="BF37" s="187"/>
      <c r="BG37" s="187"/>
      <c r="BK37" s="72"/>
      <c r="BL37" s="73"/>
      <c r="BM37" s="73"/>
      <c r="BN37" s="73"/>
      <c r="BO37" s="73"/>
      <c r="BP37" s="73"/>
      <c r="BQ37" s="73"/>
      <c r="BR37" s="73"/>
      <c r="BS37" s="73"/>
      <c r="BT37" s="73"/>
      <c r="BU37" s="73"/>
      <c r="BV37" s="73"/>
      <c r="BW37" s="73"/>
      <c r="BX37" s="73"/>
      <c r="BY37" s="73"/>
      <c r="BZ37" s="73"/>
      <c r="CA37" s="73"/>
    </row>
    <row r="38" spans="2:79" ht="12.75" customHeight="1" x14ac:dyDescent="0.15">
      <c r="B38" s="194" t="str">
        <f>IF(入力用!B38="","",入力用!B38)</f>
        <v/>
      </c>
      <c r="C38" s="194"/>
      <c r="D38" s="194" t="str">
        <f>IF(入力用!D38="","",入力用!D38)</f>
        <v/>
      </c>
      <c r="E38" s="194"/>
      <c r="F38" s="265" t="str">
        <f>IF(入力用!F38="","",入力用!F38)</f>
        <v/>
      </c>
      <c r="G38" s="265"/>
      <c r="H38" s="265"/>
      <c r="I38" s="265"/>
      <c r="J38" s="265"/>
      <c r="K38" s="265"/>
      <c r="L38" s="265"/>
      <c r="M38" s="265"/>
      <c r="N38" s="265"/>
      <c r="O38" s="265"/>
      <c r="P38" s="265"/>
      <c r="Q38" s="266" t="str">
        <f>IF(入力用!Q38="","",入力用!Q38)</f>
        <v/>
      </c>
      <c r="R38" s="266"/>
      <c r="S38" s="266"/>
      <c r="T38" s="266"/>
      <c r="U38" s="266"/>
      <c r="V38" s="266"/>
      <c r="W38" s="269" t="str">
        <f>IF(入力用!W38="","",入力用!W38)</f>
        <v/>
      </c>
      <c r="X38" s="269"/>
      <c r="Y38" s="269"/>
      <c r="Z38" s="187" t="str">
        <f>LEFT(RIGHT(" "&amp;入力用!Z38,9),1)</f>
        <v xml:space="preserve"> </v>
      </c>
      <c r="AA38" s="187" t="str">
        <f>LEFT(RIGHT(" "&amp;入力用!Z38,8),1)</f>
        <v xml:space="preserve"> </v>
      </c>
      <c r="AB38" s="187" t="str">
        <f>LEFT(RIGHT(" "&amp;入力用!Z38,7),1)</f>
        <v xml:space="preserve"> </v>
      </c>
      <c r="AC38" s="187" t="str">
        <f>LEFT(RIGHT(" "&amp;入力用!Z38,6),1)</f>
        <v xml:space="preserve"> </v>
      </c>
      <c r="AD38" s="187" t="str">
        <f>LEFT(RIGHT(" "&amp;入力用!Z38,5),1)</f>
        <v xml:space="preserve"> </v>
      </c>
      <c r="AE38" s="187" t="str">
        <f>LEFT(RIGHT(" "&amp;入力用!Z38,4),1)</f>
        <v xml:space="preserve"> </v>
      </c>
      <c r="AF38" s="187" t="str">
        <f>LEFT(RIGHT(" "&amp;入力用!Z38,3),1)</f>
        <v xml:space="preserve"> </v>
      </c>
      <c r="AG38" s="187" t="str">
        <f>LEFT(RIGHT(" "&amp;入力用!Z38,2),1)</f>
        <v xml:space="preserve"> </v>
      </c>
      <c r="AH38" s="187" t="str">
        <f>LEFT(RIGHT(" "&amp;入力用!Z38,1),1)</f>
        <v xml:space="preserve"> </v>
      </c>
      <c r="AI38" s="187" t="str">
        <f>LEFT(RIGHT(" "&amp;入力用!AI38,9),1)</f>
        <v xml:space="preserve"> </v>
      </c>
      <c r="AJ38" s="187"/>
      <c r="AK38" s="187"/>
      <c r="AL38" s="187" t="str">
        <f>LEFT(RIGHT(" "&amp;入力用!AI38,8),1)</f>
        <v xml:space="preserve"> </v>
      </c>
      <c r="AM38" s="187"/>
      <c r="AN38" s="187"/>
      <c r="AO38" s="187"/>
      <c r="AP38" s="187" t="str">
        <f>LEFT(RIGHT(" "&amp;入力用!AI38,7),1)</f>
        <v xml:space="preserve"> </v>
      </c>
      <c r="AQ38" s="187"/>
      <c r="AR38" s="187" t="str">
        <f>LEFT(RIGHT(" "&amp;入力用!AI38,6),1)</f>
        <v xml:space="preserve"> </v>
      </c>
      <c r="AS38" s="187"/>
      <c r="AT38" s="187" t="str">
        <f>LEFT(RIGHT(" "&amp;入力用!AI38,5),1)</f>
        <v xml:space="preserve"> </v>
      </c>
      <c r="AU38" s="187"/>
      <c r="AV38" s="187"/>
      <c r="AW38" s="187"/>
      <c r="AX38" s="187" t="str">
        <f>LEFT(RIGHT(" "&amp;入力用!AI38,4),1)</f>
        <v xml:space="preserve"> </v>
      </c>
      <c r="AY38" s="187"/>
      <c r="AZ38" s="187" t="str">
        <f>LEFT(RIGHT(" "&amp;入力用!AI38,3),1)</f>
        <v xml:space="preserve"> </v>
      </c>
      <c r="BA38" s="187"/>
      <c r="BB38" s="187" t="str">
        <f>LEFT(RIGHT(" "&amp;入力用!AI38,2),1)</f>
        <v xml:space="preserve"> </v>
      </c>
      <c r="BC38" s="187"/>
      <c r="BD38" s="187"/>
      <c r="BE38" s="187"/>
      <c r="BF38" s="187" t="str">
        <f>LEFT(RIGHT(" "&amp;入力用!AI38,1),1)</f>
        <v>0</v>
      </c>
      <c r="BG38" s="187"/>
      <c r="BK38" s="72"/>
      <c r="BL38" s="72"/>
      <c r="BM38" s="72"/>
      <c r="BN38" s="72"/>
      <c r="BO38" s="72"/>
      <c r="BP38" s="72"/>
      <c r="BQ38" s="72"/>
      <c r="BR38" s="72"/>
      <c r="BS38" s="72"/>
      <c r="BT38" s="72"/>
      <c r="BU38" s="72"/>
      <c r="BV38" s="72"/>
      <c r="BW38" s="72"/>
      <c r="BX38" s="72"/>
      <c r="BY38" s="72"/>
      <c r="BZ38" s="72"/>
      <c r="CA38" s="72"/>
    </row>
    <row r="39" spans="2:79" ht="12.75" customHeight="1" x14ac:dyDescent="0.15">
      <c r="B39" s="194"/>
      <c r="C39" s="194"/>
      <c r="D39" s="194"/>
      <c r="E39" s="194"/>
      <c r="F39" s="265"/>
      <c r="G39" s="265"/>
      <c r="H39" s="265"/>
      <c r="I39" s="265"/>
      <c r="J39" s="265"/>
      <c r="K39" s="265"/>
      <c r="L39" s="265"/>
      <c r="M39" s="265"/>
      <c r="N39" s="265"/>
      <c r="O39" s="265"/>
      <c r="P39" s="265"/>
      <c r="Q39" s="266"/>
      <c r="R39" s="266"/>
      <c r="S39" s="266"/>
      <c r="T39" s="266"/>
      <c r="U39" s="266"/>
      <c r="V39" s="266"/>
      <c r="W39" s="269"/>
      <c r="X39" s="269"/>
      <c r="Y39" s="269"/>
      <c r="Z39" s="187"/>
      <c r="AA39" s="187"/>
      <c r="AB39" s="187"/>
      <c r="AC39" s="187"/>
      <c r="AD39" s="187"/>
      <c r="AE39" s="187"/>
      <c r="AF39" s="187"/>
      <c r="AG39" s="187"/>
      <c r="AH39" s="187"/>
      <c r="AI39" s="187"/>
      <c r="AJ39" s="187"/>
      <c r="AK39" s="187"/>
      <c r="AL39" s="187"/>
      <c r="AM39" s="187"/>
      <c r="AN39" s="187"/>
      <c r="AO39" s="187"/>
      <c r="AP39" s="187"/>
      <c r="AQ39" s="187"/>
      <c r="AR39" s="187"/>
      <c r="AS39" s="187"/>
      <c r="AT39" s="187"/>
      <c r="AU39" s="187"/>
      <c r="AV39" s="187"/>
      <c r="AW39" s="187"/>
      <c r="AX39" s="187"/>
      <c r="AY39" s="187"/>
      <c r="AZ39" s="187"/>
      <c r="BA39" s="187"/>
      <c r="BB39" s="187"/>
      <c r="BC39" s="187"/>
      <c r="BD39" s="187"/>
      <c r="BE39" s="187"/>
      <c r="BF39" s="187"/>
      <c r="BG39" s="187"/>
      <c r="BJ39" s="41"/>
      <c r="BK39" s="72"/>
      <c r="BL39" s="72"/>
      <c r="BM39" s="72"/>
      <c r="BN39" s="72"/>
      <c r="BO39" s="72"/>
      <c r="BP39" s="72"/>
      <c r="BQ39" s="72"/>
      <c r="BR39" s="72"/>
      <c r="BS39" s="72"/>
      <c r="BT39" s="72"/>
      <c r="BU39" s="72"/>
      <c r="BV39" s="72"/>
      <c r="BW39" s="72"/>
      <c r="BX39" s="72"/>
      <c r="BY39" s="72"/>
      <c r="BZ39" s="72"/>
      <c r="CA39" s="72"/>
    </row>
    <row r="40" spans="2:79" ht="12.75" customHeight="1" x14ac:dyDescent="0.15">
      <c r="B40" s="194" t="str">
        <f>IF(入力用!B40="","",入力用!B40)</f>
        <v/>
      </c>
      <c r="C40" s="194"/>
      <c r="D40" s="194" t="str">
        <f>IF(入力用!D40="","",入力用!D40)</f>
        <v/>
      </c>
      <c r="E40" s="194"/>
      <c r="F40" s="265" t="str">
        <f>IF(入力用!F40="","",入力用!F40)</f>
        <v/>
      </c>
      <c r="G40" s="265"/>
      <c r="H40" s="265"/>
      <c r="I40" s="265"/>
      <c r="J40" s="265"/>
      <c r="K40" s="265"/>
      <c r="L40" s="265"/>
      <c r="M40" s="265"/>
      <c r="N40" s="265"/>
      <c r="O40" s="265"/>
      <c r="P40" s="265"/>
      <c r="Q40" s="266" t="str">
        <f>IF(入力用!Q40="","",入力用!Q40)</f>
        <v/>
      </c>
      <c r="R40" s="266"/>
      <c r="S40" s="266"/>
      <c r="T40" s="266"/>
      <c r="U40" s="266"/>
      <c r="V40" s="266"/>
      <c r="W40" s="269" t="str">
        <f>IF(入力用!W40="","",入力用!W40)</f>
        <v/>
      </c>
      <c r="X40" s="269"/>
      <c r="Y40" s="269"/>
      <c r="Z40" s="187" t="str">
        <f>LEFT(RIGHT(" "&amp;入力用!Z40,9),1)</f>
        <v xml:space="preserve"> </v>
      </c>
      <c r="AA40" s="187" t="str">
        <f>LEFT(RIGHT(" "&amp;入力用!Z40,8),1)</f>
        <v xml:space="preserve"> </v>
      </c>
      <c r="AB40" s="187" t="str">
        <f>LEFT(RIGHT(" "&amp;入力用!Z40,7),1)</f>
        <v xml:space="preserve"> </v>
      </c>
      <c r="AC40" s="187" t="str">
        <f>LEFT(RIGHT(" "&amp;入力用!Z40,6),1)</f>
        <v xml:space="preserve"> </v>
      </c>
      <c r="AD40" s="187" t="str">
        <f>LEFT(RIGHT(" "&amp;入力用!Z40,5),1)</f>
        <v xml:space="preserve"> </v>
      </c>
      <c r="AE40" s="187" t="str">
        <f>LEFT(RIGHT(" "&amp;入力用!Z40,4),1)</f>
        <v xml:space="preserve"> </v>
      </c>
      <c r="AF40" s="187" t="str">
        <f>LEFT(RIGHT(" "&amp;入力用!Z40,3),1)</f>
        <v xml:space="preserve"> </v>
      </c>
      <c r="AG40" s="187" t="str">
        <f>LEFT(RIGHT(" "&amp;入力用!Z40,2),1)</f>
        <v xml:space="preserve"> </v>
      </c>
      <c r="AH40" s="187" t="str">
        <f>LEFT(RIGHT(" "&amp;入力用!Z40,1),1)</f>
        <v xml:space="preserve"> </v>
      </c>
      <c r="AI40" s="187" t="str">
        <f>LEFT(RIGHT(" "&amp;入力用!AI40,9),1)</f>
        <v xml:space="preserve"> </v>
      </c>
      <c r="AJ40" s="187"/>
      <c r="AK40" s="187"/>
      <c r="AL40" s="187" t="str">
        <f>LEFT(RIGHT(" "&amp;入力用!AI40,8),1)</f>
        <v xml:space="preserve"> </v>
      </c>
      <c r="AM40" s="187"/>
      <c r="AN40" s="187"/>
      <c r="AO40" s="187"/>
      <c r="AP40" s="187" t="str">
        <f>LEFT(RIGHT(" "&amp;入力用!AI40,7),1)</f>
        <v xml:space="preserve"> </v>
      </c>
      <c r="AQ40" s="187"/>
      <c r="AR40" s="187" t="str">
        <f>LEFT(RIGHT(" "&amp;入力用!AI40,6),1)</f>
        <v xml:space="preserve"> </v>
      </c>
      <c r="AS40" s="187"/>
      <c r="AT40" s="187" t="str">
        <f>LEFT(RIGHT(" "&amp;入力用!AI40,5),1)</f>
        <v xml:space="preserve"> </v>
      </c>
      <c r="AU40" s="187"/>
      <c r="AV40" s="187"/>
      <c r="AW40" s="187"/>
      <c r="AX40" s="187" t="str">
        <f>LEFT(RIGHT(" "&amp;入力用!AI40,4),1)</f>
        <v xml:space="preserve"> </v>
      </c>
      <c r="AY40" s="187"/>
      <c r="AZ40" s="187" t="str">
        <f>LEFT(RIGHT(" "&amp;入力用!AI40,3),1)</f>
        <v xml:space="preserve"> </v>
      </c>
      <c r="BA40" s="187"/>
      <c r="BB40" s="187" t="str">
        <f>LEFT(RIGHT(" "&amp;入力用!AI40,2),1)</f>
        <v xml:space="preserve"> </v>
      </c>
      <c r="BC40" s="187"/>
      <c r="BD40" s="187"/>
      <c r="BE40" s="187"/>
      <c r="BF40" s="187" t="str">
        <f>LEFT(RIGHT(" "&amp;入力用!AI40,1),1)</f>
        <v>0</v>
      </c>
      <c r="BG40" s="187"/>
      <c r="BJ40" s="41"/>
      <c r="BK40" s="41"/>
      <c r="BL40" s="41"/>
      <c r="BM40" s="41"/>
      <c r="BN40" s="41"/>
      <c r="BO40" s="41"/>
      <c r="BP40" s="41"/>
      <c r="BQ40" s="41"/>
      <c r="BR40" s="41"/>
      <c r="BS40" s="41"/>
      <c r="BT40" s="41"/>
      <c r="BU40" s="41"/>
      <c r="BV40" s="41"/>
      <c r="BW40" s="41"/>
      <c r="BX40" s="41"/>
      <c r="BY40" s="41"/>
      <c r="BZ40" s="41"/>
      <c r="CA40" s="41"/>
    </row>
    <row r="41" spans="2:79" ht="12.75" customHeight="1" x14ac:dyDescent="0.15">
      <c r="B41" s="194"/>
      <c r="C41" s="194"/>
      <c r="D41" s="194"/>
      <c r="E41" s="194"/>
      <c r="F41" s="265"/>
      <c r="G41" s="265"/>
      <c r="H41" s="265"/>
      <c r="I41" s="265"/>
      <c r="J41" s="265"/>
      <c r="K41" s="265"/>
      <c r="L41" s="265"/>
      <c r="M41" s="265"/>
      <c r="N41" s="265"/>
      <c r="O41" s="265"/>
      <c r="P41" s="265"/>
      <c r="Q41" s="266"/>
      <c r="R41" s="266"/>
      <c r="S41" s="266"/>
      <c r="T41" s="266"/>
      <c r="U41" s="266"/>
      <c r="V41" s="266"/>
      <c r="W41" s="269"/>
      <c r="X41" s="269"/>
      <c r="Y41" s="269"/>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J41" s="3"/>
      <c r="BK41" s="72"/>
      <c r="BL41" s="73"/>
      <c r="BM41" s="73"/>
      <c r="BN41" s="73"/>
      <c r="BO41" s="73"/>
      <c r="BP41" s="73"/>
      <c r="BQ41" s="73"/>
      <c r="BR41" s="73"/>
      <c r="BS41" s="73"/>
      <c r="BT41" s="73"/>
      <c r="BU41" s="73"/>
      <c r="BV41" s="73"/>
      <c r="BW41" s="73"/>
      <c r="BX41" s="73"/>
      <c r="BY41" s="73"/>
      <c r="BZ41" s="73"/>
      <c r="CA41" s="73"/>
    </row>
    <row r="42" spans="2:79" ht="12.75" customHeight="1" x14ac:dyDescent="0.15">
      <c r="B42" s="194" t="str">
        <f>IF(入力用!B42="","",入力用!B42)</f>
        <v/>
      </c>
      <c r="C42" s="194"/>
      <c r="D42" s="194" t="str">
        <f>IF(入力用!D42="","",入力用!D42)</f>
        <v/>
      </c>
      <c r="E42" s="194"/>
      <c r="F42" s="265" t="str">
        <f>IF(入力用!F42="","",入力用!F42)</f>
        <v/>
      </c>
      <c r="G42" s="265"/>
      <c r="H42" s="265"/>
      <c r="I42" s="265"/>
      <c r="J42" s="265"/>
      <c r="K42" s="265"/>
      <c r="L42" s="265"/>
      <c r="M42" s="265"/>
      <c r="N42" s="265"/>
      <c r="O42" s="265"/>
      <c r="P42" s="265"/>
      <c r="Q42" s="266" t="str">
        <f>IF(入力用!Q42="","",入力用!Q42)</f>
        <v/>
      </c>
      <c r="R42" s="266"/>
      <c r="S42" s="266"/>
      <c r="T42" s="266"/>
      <c r="U42" s="266"/>
      <c r="V42" s="266"/>
      <c r="W42" s="269" t="str">
        <f>IF(入力用!W42="","",入力用!W42)</f>
        <v/>
      </c>
      <c r="X42" s="269"/>
      <c r="Y42" s="269"/>
      <c r="Z42" s="187" t="str">
        <f>LEFT(RIGHT(" "&amp;入力用!Z42,9),1)</f>
        <v xml:space="preserve"> </v>
      </c>
      <c r="AA42" s="187" t="str">
        <f>LEFT(RIGHT(" "&amp;入力用!Z42,8),1)</f>
        <v xml:space="preserve"> </v>
      </c>
      <c r="AB42" s="187" t="str">
        <f>LEFT(RIGHT(" "&amp;入力用!Z42,7),1)</f>
        <v xml:space="preserve"> </v>
      </c>
      <c r="AC42" s="187" t="str">
        <f>LEFT(RIGHT(" "&amp;入力用!Z42,6),1)</f>
        <v xml:space="preserve"> </v>
      </c>
      <c r="AD42" s="187" t="str">
        <f>LEFT(RIGHT(" "&amp;入力用!Z42,5),1)</f>
        <v xml:space="preserve"> </v>
      </c>
      <c r="AE42" s="187" t="str">
        <f>LEFT(RIGHT(" "&amp;入力用!Z42,4),1)</f>
        <v xml:space="preserve"> </v>
      </c>
      <c r="AF42" s="187" t="str">
        <f>LEFT(RIGHT(" "&amp;入力用!Z42,3),1)</f>
        <v xml:space="preserve"> </v>
      </c>
      <c r="AG42" s="187" t="str">
        <f>LEFT(RIGHT(" "&amp;入力用!Z42,2),1)</f>
        <v xml:space="preserve"> </v>
      </c>
      <c r="AH42" s="187" t="str">
        <f>LEFT(RIGHT(" "&amp;入力用!Z42,1),1)</f>
        <v xml:space="preserve"> </v>
      </c>
      <c r="AI42" s="187" t="str">
        <f>LEFT(RIGHT(" "&amp;入力用!AI42,9),1)</f>
        <v xml:space="preserve"> </v>
      </c>
      <c r="AJ42" s="187"/>
      <c r="AK42" s="187"/>
      <c r="AL42" s="187" t="str">
        <f>LEFT(RIGHT(" "&amp;入力用!AI42,8),1)</f>
        <v xml:space="preserve"> </v>
      </c>
      <c r="AM42" s="187"/>
      <c r="AN42" s="187"/>
      <c r="AO42" s="187"/>
      <c r="AP42" s="187" t="str">
        <f>LEFT(RIGHT(" "&amp;入力用!AI42,7),1)</f>
        <v xml:space="preserve"> </v>
      </c>
      <c r="AQ42" s="187"/>
      <c r="AR42" s="187" t="str">
        <f>LEFT(RIGHT(" "&amp;入力用!AI42,6),1)</f>
        <v xml:space="preserve"> </v>
      </c>
      <c r="AS42" s="187"/>
      <c r="AT42" s="187" t="str">
        <f>LEFT(RIGHT(" "&amp;入力用!AI42,5),1)</f>
        <v xml:space="preserve"> </v>
      </c>
      <c r="AU42" s="187"/>
      <c r="AV42" s="187"/>
      <c r="AW42" s="187"/>
      <c r="AX42" s="187" t="str">
        <f>LEFT(RIGHT(" "&amp;入力用!AI42,4),1)</f>
        <v xml:space="preserve"> </v>
      </c>
      <c r="AY42" s="187"/>
      <c r="AZ42" s="187" t="str">
        <f>LEFT(RIGHT(" "&amp;入力用!AI42,3),1)</f>
        <v xml:space="preserve"> </v>
      </c>
      <c r="BA42" s="187"/>
      <c r="BB42" s="187" t="str">
        <f>LEFT(RIGHT(" "&amp;入力用!AI42,2),1)</f>
        <v xml:space="preserve"> </v>
      </c>
      <c r="BC42" s="187"/>
      <c r="BD42" s="187"/>
      <c r="BE42" s="187"/>
      <c r="BF42" s="187" t="str">
        <f>LEFT(RIGHT(" "&amp;入力用!AI42,1),1)</f>
        <v>0</v>
      </c>
      <c r="BG42" s="187"/>
      <c r="BI42" s="4"/>
      <c r="BK42" s="72"/>
      <c r="BL42" s="73"/>
      <c r="BM42" s="73"/>
      <c r="BN42" s="73"/>
      <c r="BO42" s="73"/>
      <c r="BP42" s="73"/>
      <c r="BQ42" s="73"/>
      <c r="BR42" s="73"/>
      <c r="BS42" s="73"/>
      <c r="BT42" s="73"/>
      <c r="BU42" s="73"/>
      <c r="BV42" s="73"/>
      <c r="BW42" s="73"/>
      <c r="BX42" s="73"/>
      <c r="BY42" s="73"/>
      <c r="BZ42" s="73"/>
      <c r="CA42" s="73"/>
    </row>
    <row r="43" spans="2:79" ht="12.75" customHeight="1" x14ac:dyDescent="0.15">
      <c r="B43" s="194"/>
      <c r="C43" s="194"/>
      <c r="D43" s="194"/>
      <c r="E43" s="194"/>
      <c r="F43" s="265"/>
      <c r="G43" s="265"/>
      <c r="H43" s="265"/>
      <c r="I43" s="265"/>
      <c r="J43" s="265"/>
      <c r="K43" s="265"/>
      <c r="L43" s="265"/>
      <c r="M43" s="265"/>
      <c r="N43" s="265"/>
      <c r="O43" s="265"/>
      <c r="P43" s="265"/>
      <c r="Q43" s="266"/>
      <c r="R43" s="266"/>
      <c r="S43" s="266"/>
      <c r="T43" s="266"/>
      <c r="U43" s="266"/>
      <c r="V43" s="266"/>
      <c r="W43" s="269"/>
      <c r="X43" s="269"/>
      <c r="Y43" s="269"/>
      <c r="Z43" s="187"/>
      <c r="AA43" s="187"/>
      <c r="AB43" s="187"/>
      <c r="AC43" s="187"/>
      <c r="AD43" s="187"/>
      <c r="AE43" s="187"/>
      <c r="AF43" s="187"/>
      <c r="AG43" s="187"/>
      <c r="AH43" s="187"/>
      <c r="AI43" s="187"/>
      <c r="AJ43" s="187"/>
      <c r="AK43" s="187"/>
      <c r="AL43" s="187"/>
      <c r="AM43" s="187"/>
      <c r="AN43" s="187"/>
      <c r="AO43" s="187"/>
      <c r="AP43" s="187"/>
      <c r="AQ43" s="187"/>
      <c r="AR43" s="187"/>
      <c r="AS43" s="187"/>
      <c r="AT43" s="187"/>
      <c r="AU43" s="187"/>
      <c r="AV43" s="187"/>
      <c r="AW43" s="187"/>
      <c r="AX43" s="187"/>
      <c r="AY43" s="187"/>
      <c r="AZ43" s="187"/>
      <c r="BA43" s="187"/>
      <c r="BB43" s="187"/>
      <c r="BC43" s="187"/>
      <c r="BD43" s="187"/>
      <c r="BE43" s="187"/>
      <c r="BF43" s="187"/>
      <c r="BG43" s="187"/>
      <c r="BI43" s="4"/>
      <c r="BJ43" s="41"/>
      <c r="BK43" s="41"/>
      <c r="BL43" s="41"/>
      <c r="BM43" s="41"/>
      <c r="BN43" s="41"/>
      <c r="BO43" s="41"/>
      <c r="BP43" s="41"/>
      <c r="BQ43" s="41"/>
      <c r="BR43" s="41"/>
      <c r="BS43" s="41"/>
      <c r="BT43" s="41"/>
      <c r="BU43" s="41"/>
      <c r="BV43" s="41"/>
      <c r="BW43" s="41"/>
      <c r="BX43" s="41"/>
      <c r="BY43" s="41"/>
      <c r="BZ43" s="41"/>
      <c r="CA43" s="41"/>
    </row>
    <row r="44" spans="2:79" ht="12.75" customHeight="1" x14ac:dyDescent="0.15">
      <c r="B44" s="194" t="str">
        <f>IF(入力用!B44="","",入力用!B44)</f>
        <v/>
      </c>
      <c r="C44" s="194"/>
      <c r="D44" s="194" t="str">
        <f>IF(入力用!D44="","",入力用!D44)</f>
        <v/>
      </c>
      <c r="E44" s="194"/>
      <c r="F44" s="265" t="str">
        <f>IF(入力用!F44="","",入力用!F44)</f>
        <v/>
      </c>
      <c r="G44" s="265"/>
      <c r="H44" s="265"/>
      <c r="I44" s="265"/>
      <c r="J44" s="265"/>
      <c r="K44" s="265"/>
      <c r="L44" s="265"/>
      <c r="M44" s="265"/>
      <c r="N44" s="265"/>
      <c r="O44" s="265"/>
      <c r="P44" s="265"/>
      <c r="Q44" s="266" t="str">
        <f>IF(入力用!Q44="","",入力用!Q44)</f>
        <v/>
      </c>
      <c r="R44" s="266"/>
      <c r="S44" s="266"/>
      <c r="T44" s="266"/>
      <c r="U44" s="266"/>
      <c r="V44" s="266"/>
      <c r="W44" s="269" t="str">
        <f>IF(入力用!W44="","",入力用!W44)</f>
        <v/>
      </c>
      <c r="X44" s="269"/>
      <c r="Y44" s="269"/>
      <c r="Z44" s="187" t="str">
        <f>LEFT(RIGHT(" "&amp;入力用!Z44,9),1)</f>
        <v xml:space="preserve"> </v>
      </c>
      <c r="AA44" s="187" t="str">
        <f>LEFT(RIGHT(" "&amp;入力用!Z44,8),1)</f>
        <v xml:space="preserve"> </v>
      </c>
      <c r="AB44" s="187" t="str">
        <f>LEFT(RIGHT(" "&amp;入力用!Z44,7),1)</f>
        <v xml:space="preserve"> </v>
      </c>
      <c r="AC44" s="187" t="str">
        <f>LEFT(RIGHT(" "&amp;入力用!Z44,6),1)</f>
        <v xml:space="preserve"> </v>
      </c>
      <c r="AD44" s="187" t="str">
        <f>LEFT(RIGHT(" "&amp;入力用!Z44,5),1)</f>
        <v xml:space="preserve"> </v>
      </c>
      <c r="AE44" s="187" t="str">
        <f>LEFT(RIGHT(" "&amp;入力用!Z44,4),1)</f>
        <v xml:space="preserve"> </v>
      </c>
      <c r="AF44" s="187" t="str">
        <f>LEFT(RIGHT(" "&amp;入力用!Z44,3),1)</f>
        <v xml:space="preserve"> </v>
      </c>
      <c r="AG44" s="187" t="str">
        <f>LEFT(RIGHT(" "&amp;入力用!Z44,2),1)</f>
        <v xml:space="preserve"> </v>
      </c>
      <c r="AH44" s="187" t="str">
        <f>LEFT(RIGHT(" "&amp;入力用!Z44,1),1)</f>
        <v xml:space="preserve"> </v>
      </c>
      <c r="AI44" s="187" t="str">
        <f>LEFT(RIGHT(" "&amp;入力用!AI44,9),1)</f>
        <v xml:space="preserve"> </v>
      </c>
      <c r="AJ44" s="187"/>
      <c r="AK44" s="187"/>
      <c r="AL44" s="187" t="str">
        <f>LEFT(RIGHT(" "&amp;入力用!AI44,8),1)</f>
        <v xml:space="preserve"> </v>
      </c>
      <c r="AM44" s="187"/>
      <c r="AN44" s="187"/>
      <c r="AO44" s="187"/>
      <c r="AP44" s="187" t="str">
        <f>LEFT(RIGHT(" "&amp;入力用!AI44,7),1)</f>
        <v xml:space="preserve"> </v>
      </c>
      <c r="AQ44" s="187"/>
      <c r="AR44" s="187" t="str">
        <f>LEFT(RIGHT(" "&amp;入力用!AI44,6),1)</f>
        <v xml:space="preserve"> </v>
      </c>
      <c r="AS44" s="187"/>
      <c r="AT44" s="187" t="str">
        <f>LEFT(RIGHT(" "&amp;入力用!AI44,5),1)</f>
        <v xml:space="preserve"> </v>
      </c>
      <c r="AU44" s="187"/>
      <c r="AV44" s="187"/>
      <c r="AW44" s="187"/>
      <c r="AX44" s="187" t="str">
        <f>LEFT(RIGHT(" "&amp;入力用!AI44,4),1)</f>
        <v xml:space="preserve"> </v>
      </c>
      <c r="AY44" s="187"/>
      <c r="AZ44" s="187" t="str">
        <f>LEFT(RIGHT(" "&amp;入力用!AI44,3),1)</f>
        <v xml:space="preserve"> </v>
      </c>
      <c r="BA44" s="187"/>
      <c r="BB44" s="187" t="str">
        <f>LEFT(RIGHT(" "&amp;入力用!AI44,2),1)</f>
        <v xml:space="preserve"> </v>
      </c>
      <c r="BC44" s="187"/>
      <c r="BD44" s="187"/>
      <c r="BE44" s="187"/>
      <c r="BF44" s="187" t="str">
        <f>LEFT(RIGHT(" "&amp;入力用!AI44,1),1)</f>
        <v>0</v>
      </c>
      <c r="BG44" s="187"/>
      <c r="BI44" s="4"/>
      <c r="BJ44" s="3"/>
      <c r="BK44" s="72"/>
      <c r="BL44" s="73"/>
      <c r="BM44" s="73"/>
      <c r="BN44" s="73"/>
      <c r="BO44" s="73"/>
      <c r="BP44" s="73"/>
      <c r="BQ44" s="73"/>
      <c r="BR44" s="73"/>
      <c r="BS44" s="73"/>
      <c r="BT44" s="73"/>
      <c r="BU44" s="73"/>
      <c r="BV44" s="73"/>
      <c r="BW44" s="73"/>
      <c r="BX44" s="73"/>
      <c r="BY44" s="73"/>
      <c r="BZ44" s="73"/>
      <c r="CA44" s="73"/>
    </row>
    <row r="45" spans="2:79" ht="12.75" customHeight="1" x14ac:dyDescent="0.15">
      <c r="B45" s="194"/>
      <c r="C45" s="194"/>
      <c r="D45" s="194"/>
      <c r="E45" s="194"/>
      <c r="F45" s="265"/>
      <c r="G45" s="265"/>
      <c r="H45" s="265"/>
      <c r="I45" s="265"/>
      <c r="J45" s="265"/>
      <c r="K45" s="265"/>
      <c r="L45" s="265"/>
      <c r="M45" s="265"/>
      <c r="N45" s="265"/>
      <c r="O45" s="265"/>
      <c r="P45" s="265"/>
      <c r="Q45" s="266"/>
      <c r="R45" s="266"/>
      <c r="S45" s="266"/>
      <c r="T45" s="266"/>
      <c r="U45" s="266"/>
      <c r="V45" s="266"/>
      <c r="W45" s="269"/>
      <c r="X45" s="269"/>
      <c r="Y45" s="269"/>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187"/>
      <c r="AX45" s="187"/>
      <c r="AY45" s="187"/>
      <c r="AZ45" s="187"/>
      <c r="BA45" s="187"/>
      <c r="BB45" s="187"/>
      <c r="BC45" s="187"/>
      <c r="BD45" s="187"/>
      <c r="BE45" s="187"/>
      <c r="BF45" s="187"/>
      <c r="BG45" s="187"/>
      <c r="BI45" s="4"/>
      <c r="BJ45" s="3"/>
      <c r="BK45" s="72"/>
      <c r="BL45" s="73"/>
      <c r="BM45" s="73"/>
      <c r="BN45" s="73"/>
      <c r="BO45" s="73"/>
      <c r="BP45" s="73"/>
      <c r="BQ45" s="73"/>
      <c r="BR45" s="73"/>
      <c r="BS45" s="73"/>
      <c r="BT45" s="73"/>
      <c r="BU45" s="73"/>
      <c r="BV45" s="73"/>
      <c r="BW45" s="73"/>
      <c r="BX45" s="73"/>
      <c r="BY45" s="73"/>
      <c r="BZ45" s="73"/>
      <c r="CA45" s="73"/>
    </row>
    <row r="46" spans="2:79" ht="12.75" customHeight="1" x14ac:dyDescent="0.15">
      <c r="B46" s="194" t="str">
        <f>IF(入力用!B46="","",入力用!B46)</f>
        <v/>
      </c>
      <c r="C46" s="194"/>
      <c r="D46" s="194" t="str">
        <f>IF(入力用!D46="","",入力用!D46)</f>
        <v/>
      </c>
      <c r="E46" s="194"/>
      <c r="F46" s="265" t="str">
        <f>IF(入力用!F46="","",入力用!F46)</f>
        <v/>
      </c>
      <c r="G46" s="265"/>
      <c r="H46" s="265"/>
      <c r="I46" s="265"/>
      <c r="J46" s="265"/>
      <c r="K46" s="265"/>
      <c r="L46" s="265"/>
      <c r="M46" s="265"/>
      <c r="N46" s="265"/>
      <c r="O46" s="265"/>
      <c r="P46" s="265"/>
      <c r="Q46" s="266" t="str">
        <f>IF(入力用!Q46="","",入力用!Q46)</f>
        <v/>
      </c>
      <c r="R46" s="266"/>
      <c r="S46" s="266"/>
      <c r="T46" s="266"/>
      <c r="U46" s="266"/>
      <c r="V46" s="266"/>
      <c r="W46" s="269" t="str">
        <f>IF(入力用!W46="","",入力用!W46)</f>
        <v/>
      </c>
      <c r="X46" s="269"/>
      <c r="Y46" s="269"/>
      <c r="Z46" s="187" t="str">
        <f>LEFT(RIGHT(" "&amp;入力用!Z46,9),1)</f>
        <v xml:space="preserve"> </v>
      </c>
      <c r="AA46" s="187" t="str">
        <f>LEFT(RIGHT(" "&amp;入力用!Z46,8),1)</f>
        <v xml:space="preserve"> </v>
      </c>
      <c r="AB46" s="187" t="str">
        <f>LEFT(RIGHT(" "&amp;入力用!Z46,7),1)</f>
        <v xml:space="preserve"> </v>
      </c>
      <c r="AC46" s="187" t="str">
        <f>LEFT(RIGHT(" "&amp;入力用!Z46,6),1)</f>
        <v xml:space="preserve"> </v>
      </c>
      <c r="AD46" s="187" t="str">
        <f>LEFT(RIGHT(" "&amp;入力用!Z46,5),1)</f>
        <v xml:space="preserve"> </v>
      </c>
      <c r="AE46" s="187" t="str">
        <f>LEFT(RIGHT(" "&amp;入力用!Z46,4),1)</f>
        <v xml:space="preserve"> </v>
      </c>
      <c r="AF46" s="187" t="str">
        <f>LEFT(RIGHT(" "&amp;入力用!Z46,3),1)</f>
        <v xml:space="preserve"> </v>
      </c>
      <c r="AG46" s="187" t="str">
        <f>LEFT(RIGHT(" "&amp;入力用!Z46,2),1)</f>
        <v xml:space="preserve"> </v>
      </c>
      <c r="AH46" s="187" t="str">
        <f>LEFT(RIGHT(" "&amp;入力用!Z46,1),1)</f>
        <v xml:space="preserve"> </v>
      </c>
      <c r="AI46" s="187" t="str">
        <f>LEFT(RIGHT(" "&amp;入力用!AI46,9),1)</f>
        <v xml:space="preserve"> </v>
      </c>
      <c r="AJ46" s="187"/>
      <c r="AK46" s="187"/>
      <c r="AL46" s="187" t="str">
        <f>LEFT(RIGHT(" "&amp;入力用!AI46,8),1)</f>
        <v xml:space="preserve"> </v>
      </c>
      <c r="AM46" s="187"/>
      <c r="AN46" s="187"/>
      <c r="AO46" s="187"/>
      <c r="AP46" s="187" t="str">
        <f>LEFT(RIGHT(" "&amp;入力用!AI46,7),1)</f>
        <v xml:space="preserve"> </v>
      </c>
      <c r="AQ46" s="187"/>
      <c r="AR46" s="187" t="str">
        <f>LEFT(RIGHT(" "&amp;入力用!AI46,6),1)</f>
        <v xml:space="preserve"> </v>
      </c>
      <c r="AS46" s="187"/>
      <c r="AT46" s="187" t="str">
        <f>LEFT(RIGHT(" "&amp;入力用!AI46,5),1)</f>
        <v xml:space="preserve"> </v>
      </c>
      <c r="AU46" s="187"/>
      <c r="AV46" s="187"/>
      <c r="AW46" s="187"/>
      <c r="AX46" s="187" t="str">
        <f>LEFT(RIGHT(" "&amp;入力用!AI46,4),1)</f>
        <v xml:space="preserve"> </v>
      </c>
      <c r="AY46" s="187"/>
      <c r="AZ46" s="187" t="str">
        <f>LEFT(RIGHT(" "&amp;入力用!AI46,3),1)</f>
        <v xml:space="preserve"> </v>
      </c>
      <c r="BA46" s="187"/>
      <c r="BB46" s="187" t="str">
        <f>LEFT(RIGHT(" "&amp;入力用!AI46,2),1)</f>
        <v xml:space="preserve"> </v>
      </c>
      <c r="BC46" s="187"/>
      <c r="BD46" s="187"/>
      <c r="BE46" s="187"/>
      <c r="BF46" s="187" t="str">
        <f>LEFT(RIGHT(" "&amp;入力用!AI46,1),1)</f>
        <v>0</v>
      </c>
      <c r="BG46" s="187"/>
      <c r="BI46" s="4"/>
      <c r="BJ46" s="41"/>
    </row>
    <row r="47" spans="2:79" ht="12.75" customHeight="1" x14ac:dyDescent="0.15">
      <c r="B47" s="194"/>
      <c r="C47" s="194"/>
      <c r="D47" s="194"/>
      <c r="E47" s="194"/>
      <c r="F47" s="265"/>
      <c r="G47" s="265"/>
      <c r="H47" s="265"/>
      <c r="I47" s="265"/>
      <c r="J47" s="265"/>
      <c r="K47" s="265"/>
      <c r="L47" s="265"/>
      <c r="M47" s="265"/>
      <c r="N47" s="265"/>
      <c r="O47" s="265"/>
      <c r="P47" s="265"/>
      <c r="Q47" s="266"/>
      <c r="R47" s="266"/>
      <c r="S47" s="266"/>
      <c r="T47" s="266"/>
      <c r="U47" s="266"/>
      <c r="V47" s="266"/>
      <c r="W47" s="269"/>
      <c r="X47" s="269"/>
      <c r="Y47" s="269"/>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c r="BC47" s="187"/>
      <c r="BD47" s="187"/>
      <c r="BE47" s="187"/>
      <c r="BF47" s="187"/>
      <c r="BG47" s="187"/>
      <c r="BI47" s="4"/>
    </row>
    <row r="48" spans="2:79" ht="12.75" customHeight="1" x14ac:dyDescent="0.15">
      <c r="B48" s="34"/>
      <c r="C48" s="34"/>
      <c r="D48" s="34"/>
      <c r="E48" s="34"/>
      <c r="F48" s="53"/>
      <c r="G48" s="53"/>
      <c r="H48" s="53"/>
      <c r="I48" s="53"/>
      <c r="J48" s="53"/>
      <c r="K48" s="53"/>
      <c r="L48" s="53"/>
      <c r="M48" s="53"/>
      <c r="N48" s="53"/>
      <c r="O48" s="53"/>
      <c r="P48" s="53"/>
      <c r="Q48" s="70"/>
      <c r="R48" s="70"/>
      <c r="S48" s="70"/>
      <c r="T48" s="70"/>
      <c r="U48" s="70"/>
      <c r="V48" s="70"/>
      <c r="W48" s="71"/>
      <c r="X48" s="71"/>
      <c r="Y48" s="71"/>
      <c r="Z48" s="187"/>
      <c r="AA48" s="187"/>
      <c r="AB48" s="187"/>
      <c r="AC48" s="187"/>
      <c r="AD48" s="187"/>
      <c r="AE48" s="187"/>
      <c r="AF48" s="187"/>
      <c r="AG48" s="187"/>
      <c r="AH48" s="187"/>
      <c r="AI48" s="187" t="str">
        <f>LEFT(RIGHT(" "&amp;入力用!AI48,9),1)</f>
        <v xml:space="preserve"> </v>
      </c>
      <c r="AJ48" s="187"/>
      <c r="AK48" s="187"/>
      <c r="AL48" s="187" t="str">
        <f>LEFT(RIGHT(" "&amp;入力用!AI48,8),1)</f>
        <v xml:space="preserve"> </v>
      </c>
      <c r="AM48" s="187"/>
      <c r="AN48" s="187"/>
      <c r="AO48" s="187"/>
      <c r="AP48" s="187" t="str">
        <f>LEFT(RIGHT(" "&amp;入力用!AI48,7),1)</f>
        <v xml:space="preserve"> </v>
      </c>
      <c r="AQ48" s="187"/>
      <c r="AR48" s="187" t="str">
        <f>LEFT(RIGHT(" "&amp;入力用!AI48,6),1)</f>
        <v xml:space="preserve"> </v>
      </c>
      <c r="AS48" s="187"/>
      <c r="AT48" s="187" t="str">
        <f>LEFT(RIGHT(" "&amp;入力用!AI48,5),1)</f>
        <v xml:space="preserve"> </v>
      </c>
      <c r="AU48" s="187"/>
      <c r="AV48" s="187"/>
      <c r="AW48" s="187"/>
      <c r="AX48" s="187" t="str">
        <f>LEFT(RIGHT(" "&amp;入力用!AI48,4),1)</f>
        <v xml:space="preserve"> </v>
      </c>
      <c r="AY48" s="187"/>
      <c r="AZ48" s="187" t="str">
        <f>LEFT(RIGHT(" "&amp;入力用!AI48,3),1)</f>
        <v xml:space="preserve"> </v>
      </c>
      <c r="BA48" s="187"/>
      <c r="BB48" s="187" t="str">
        <f>LEFT(RIGHT(" "&amp;入力用!AI48,2),1)</f>
        <v xml:space="preserve"> </v>
      </c>
      <c r="BC48" s="187"/>
      <c r="BD48" s="187"/>
      <c r="BE48" s="187"/>
      <c r="BF48" s="187" t="str">
        <f>LEFT(RIGHT(" "&amp;入力用!AI48,1),1)</f>
        <v>0</v>
      </c>
      <c r="BG48" s="187"/>
      <c r="BI48" s="4"/>
    </row>
    <row r="49" spans="2:61" ht="12.75" customHeight="1" x14ac:dyDescent="0.15">
      <c r="B49" s="4"/>
      <c r="C49" s="4"/>
      <c r="D49" s="4"/>
      <c r="E49" s="4"/>
      <c r="F49" s="4"/>
      <c r="G49" s="4"/>
      <c r="H49" s="4"/>
      <c r="I49" s="4"/>
      <c r="J49" s="4"/>
      <c r="K49" s="4"/>
      <c r="L49" s="4"/>
      <c r="M49" s="4"/>
      <c r="N49" s="4"/>
      <c r="O49" s="4"/>
      <c r="P49" s="4"/>
      <c r="Q49" s="4"/>
      <c r="R49" s="4"/>
      <c r="S49" s="4"/>
      <c r="T49" s="4"/>
      <c r="U49" s="4"/>
      <c r="V49" s="4"/>
      <c r="W49" s="4"/>
      <c r="X49" s="4"/>
      <c r="Y49" s="4"/>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87"/>
      <c r="AZ49" s="187"/>
      <c r="BA49" s="187"/>
      <c r="BB49" s="187"/>
      <c r="BC49" s="187"/>
      <c r="BD49" s="187"/>
      <c r="BE49" s="187"/>
      <c r="BF49" s="187"/>
      <c r="BG49" s="187"/>
      <c r="BI49" s="4"/>
    </row>
    <row r="50" spans="2:61" ht="26.25" customHeight="1" x14ac:dyDescent="0.15">
      <c r="B50" s="1" t="s">
        <v>15</v>
      </c>
    </row>
    <row r="51" spans="2:61" ht="26.25" customHeight="1" x14ac:dyDescent="0.15"/>
    <row r="52" spans="2:61" ht="26.25" customHeight="1" x14ac:dyDescent="0.15"/>
    <row r="53" spans="2:61" ht="26.25" customHeight="1" x14ac:dyDescent="0.15"/>
    <row r="54" spans="2:61" ht="26.25" customHeight="1" x14ac:dyDescent="0.15"/>
    <row r="55" spans="2:61" ht="26.25" customHeight="1" x14ac:dyDescent="0.15"/>
    <row r="56" spans="2:61" ht="26.25" customHeight="1" x14ac:dyDescent="0.15"/>
  </sheetData>
  <sheetProtection sheet="1" objects="1" scenarios="1"/>
  <mergeCells count="315">
    <mergeCell ref="G4:P4"/>
    <mergeCell ref="B6:C9"/>
    <mergeCell ref="D6:P7"/>
    <mergeCell ref="BK6:BR6"/>
    <mergeCell ref="BK7:BR8"/>
    <mergeCell ref="BS7:BS8"/>
    <mergeCell ref="V1:AQ2"/>
    <mergeCell ref="B2:O2"/>
    <mergeCell ref="P2:R2"/>
    <mergeCell ref="V3:X5"/>
    <mergeCell ref="Y3:AA5"/>
    <mergeCell ref="AB3:AD5"/>
    <mergeCell ref="AE3:AG5"/>
    <mergeCell ref="AH3:AJ5"/>
    <mergeCell ref="AK3:AP5"/>
    <mergeCell ref="AQ3:AR5"/>
    <mergeCell ref="CA9:CA10"/>
    <mergeCell ref="BZ7:BZ8"/>
    <mergeCell ref="CA7:CA8"/>
    <mergeCell ref="D8:P9"/>
    <mergeCell ref="BK9:BN10"/>
    <mergeCell ref="BO9:BO10"/>
    <mergeCell ref="BP9:BQ10"/>
    <mergeCell ref="BR9:BR10"/>
    <mergeCell ref="BS9:BS10"/>
    <mergeCell ref="BT9:BT10"/>
    <mergeCell ref="BU9:BU10"/>
    <mergeCell ref="BT7:BT8"/>
    <mergeCell ref="BU7:BU8"/>
    <mergeCell ref="BV7:BV8"/>
    <mergeCell ref="BW7:BW8"/>
    <mergeCell ref="BX7:BX8"/>
    <mergeCell ref="BY7:BY8"/>
    <mergeCell ref="H11:H12"/>
    <mergeCell ref="I11:I12"/>
    <mergeCell ref="J11:J12"/>
    <mergeCell ref="K11:K12"/>
    <mergeCell ref="BV9:BV10"/>
    <mergeCell ref="BW9:BW10"/>
    <mergeCell ref="BX9:BX10"/>
    <mergeCell ref="BY9:BY10"/>
    <mergeCell ref="BZ9:BZ10"/>
    <mergeCell ref="BY12:BY14"/>
    <mergeCell ref="BZ12:BZ14"/>
    <mergeCell ref="CA12:CA14"/>
    <mergeCell ref="B13:F15"/>
    <mergeCell ref="G13:G15"/>
    <mergeCell ref="H13:H15"/>
    <mergeCell ref="I13:I15"/>
    <mergeCell ref="J13:J15"/>
    <mergeCell ref="K13:K15"/>
    <mergeCell ref="L13:M15"/>
    <mergeCell ref="BS12:BS14"/>
    <mergeCell ref="BT12:BT14"/>
    <mergeCell ref="BU12:BU14"/>
    <mergeCell ref="BV12:BV14"/>
    <mergeCell ref="BW12:BW14"/>
    <mergeCell ref="BX12:BX14"/>
    <mergeCell ref="L11:M12"/>
    <mergeCell ref="N11:N12"/>
    <mergeCell ref="O11:O12"/>
    <mergeCell ref="P11:P12"/>
    <mergeCell ref="BK11:BN11"/>
    <mergeCell ref="BO11:BQ11"/>
    <mergeCell ref="B11:F12"/>
    <mergeCell ref="G11:G12"/>
    <mergeCell ref="BZ15:BZ16"/>
    <mergeCell ref="CA15:CA16"/>
    <mergeCell ref="W22:BI24"/>
    <mergeCell ref="BU15:BU16"/>
    <mergeCell ref="BV15:BV16"/>
    <mergeCell ref="BW15:BW16"/>
    <mergeCell ref="BX15:BX16"/>
    <mergeCell ref="BY15:BY16"/>
    <mergeCell ref="N13:N15"/>
    <mergeCell ref="O13:O15"/>
    <mergeCell ref="P13:P15"/>
    <mergeCell ref="S14:Z16"/>
    <mergeCell ref="AC14:BH16"/>
    <mergeCell ref="BS15:BS16"/>
    <mergeCell ref="O16:O18"/>
    <mergeCell ref="P16:P18"/>
    <mergeCell ref="N16:N18"/>
    <mergeCell ref="BT15:BT16"/>
    <mergeCell ref="U17:AA18"/>
    <mergeCell ref="AB17:AB18"/>
    <mergeCell ref="B19:F21"/>
    <mergeCell ref="G19:G21"/>
    <mergeCell ref="H19:H21"/>
    <mergeCell ref="I19:I21"/>
    <mergeCell ref="J19:J21"/>
    <mergeCell ref="K19:K21"/>
    <mergeCell ref="L19:M21"/>
    <mergeCell ref="N19:N21"/>
    <mergeCell ref="S17:S18"/>
    <mergeCell ref="T17:T18"/>
    <mergeCell ref="B16:F18"/>
    <mergeCell ref="G16:G18"/>
    <mergeCell ref="H16:H18"/>
    <mergeCell ref="I16:I18"/>
    <mergeCell ref="J16:J18"/>
    <mergeCell ref="K16:K18"/>
    <mergeCell ref="L16:M18"/>
    <mergeCell ref="O19:O21"/>
    <mergeCell ref="P19:P21"/>
    <mergeCell ref="S19:V21"/>
    <mergeCell ref="W19:BI21"/>
    <mergeCell ref="S25:V27"/>
    <mergeCell ref="W25:BC27"/>
    <mergeCell ref="B26:C27"/>
    <mergeCell ref="D26:F27"/>
    <mergeCell ref="G26:G27"/>
    <mergeCell ref="H26:I27"/>
    <mergeCell ref="J26:J27"/>
    <mergeCell ref="K26:L27"/>
    <mergeCell ref="M26:P27"/>
    <mergeCell ref="B22:F24"/>
    <mergeCell ref="G22:G24"/>
    <mergeCell ref="H22:H24"/>
    <mergeCell ref="I22:I24"/>
    <mergeCell ref="J22:J24"/>
    <mergeCell ref="K22:K24"/>
    <mergeCell ref="L22:M24"/>
    <mergeCell ref="N22:N24"/>
    <mergeCell ref="O22:O24"/>
    <mergeCell ref="P22:P24"/>
    <mergeCell ref="S22:V24"/>
    <mergeCell ref="AS28:BI30"/>
    <mergeCell ref="B29:C30"/>
    <mergeCell ref="D29:J30"/>
    <mergeCell ref="B32:C33"/>
    <mergeCell ref="D32:E33"/>
    <mergeCell ref="F32:P33"/>
    <mergeCell ref="Q32:V33"/>
    <mergeCell ref="W32:Y33"/>
    <mergeCell ref="Z32:AH33"/>
    <mergeCell ref="B28:C28"/>
    <mergeCell ref="D28:J28"/>
    <mergeCell ref="K28:L30"/>
    <mergeCell ref="M28:P30"/>
    <mergeCell ref="R28:V30"/>
    <mergeCell ref="W28:AH30"/>
    <mergeCell ref="AI32:BG33"/>
    <mergeCell ref="B36:C37"/>
    <mergeCell ref="D36:E37"/>
    <mergeCell ref="F36:P37"/>
    <mergeCell ref="Q36:V37"/>
    <mergeCell ref="W36:Y37"/>
    <mergeCell ref="Z36:Z37"/>
    <mergeCell ref="AA36:AA37"/>
    <mergeCell ref="AB36:AB37"/>
    <mergeCell ref="AI28:AR30"/>
    <mergeCell ref="AC34:AC35"/>
    <mergeCell ref="AD34:AD35"/>
    <mergeCell ref="AE34:AE35"/>
    <mergeCell ref="AF34:AF35"/>
    <mergeCell ref="AG34:AG35"/>
    <mergeCell ref="AH34:AH35"/>
    <mergeCell ref="B34:C35"/>
    <mergeCell ref="D34:E35"/>
    <mergeCell ref="F34:P35"/>
    <mergeCell ref="Q34:V35"/>
    <mergeCell ref="W34:Y35"/>
    <mergeCell ref="Z34:Z35"/>
    <mergeCell ref="AA34:AA35"/>
    <mergeCell ref="AB34:AB35"/>
    <mergeCell ref="AC36:AC37"/>
    <mergeCell ref="AD36:AD37"/>
    <mergeCell ref="AE36:AE37"/>
    <mergeCell ref="AF36:AF37"/>
    <mergeCell ref="AZ34:BA35"/>
    <mergeCell ref="BB34:BE35"/>
    <mergeCell ref="BF34:BG35"/>
    <mergeCell ref="AR34:AS35"/>
    <mergeCell ref="AT34:AW35"/>
    <mergeCell ref="AX34:AY35"/>
    <mergeCell ref="AT36:AW37"/>
    <mergeCell ref="AX36:AY37"/>
    <mergeCell ref="AZ36:BA37"/>
    <mergeCell ref="BB36:BE37"/>
    <mergeCell ref="BF36:BG37"/>
    <mergeCell ref="AG36:AG37"/>
    <mergeCell ref="AH36:AH37"/>
    <mergeCell ref="AI36:AK37"/>
    <mergeCell ref="AL36:AO37"/>
    <mergeCell ref="AP36:AQ37"/>
    <mergeCell ref="AR36:AS37"/>
    <mergeCell ref="AI34:AK35"/>
    <mergeCell ref="AL34:AO35"/>
    <mergeCell ref="AP34:AQ35"/>
    <mergeCell ref="AA38:AA39"/>
    <mergeCell ref="AB38:AB39"/>
    <mergeCell ref="AC38:AC39"/>
    <mergeCell ref="AD38:AD39"/>
    <mergeCell ref="AE38:AE39"/>
    <mergeCell ref="AF38:AF39"/>
    <mergeCell ref="B38:C39"/>
    <mergeCell ref="D38:E39"/>
    <mergeCell ref="F38:P39"/>
    <mergeCell ref="Q38:V39"/>
    <mergeCell ref="W38:Y39"/>
    <mergeCell ref="Z38:Z39"/>
    <mergeCell ref="AT38:AW39"/>
    <mergeCell ref="AX38:AY39"/>
    <mergeCell ref="AZ38:BA39"/>
    <mergeCell ref="BB38:BE39"/>
    <mergeCell ref="BF38:BG39"/>
    <mergeCell ref="AG38:AG39"/>
    <mergeCell ref="AH38:AH39"/>
    <mergeCell ref="AI38:AK39"/>
    <mergeCell ref="AL38:AO39"/>
    <mergeCell ref="AP38:AQ39"/>
    <mergeCell ref="AR38:AS39"/>
    <mergeCell ref="AA40:AA41"/>
    <mergeCell ref="AB40:AB41"/>
    <mergeCell ref="AC40:AC41"/>
    <mergeCell ref="AD40:AD41"/>
    <mergeCell ref="AE40:AE41"/>
    <mergeCell ref="AF40:AF41"/>
    <mergeCell ref="B40:C41"/>
    <mergeCell ref="D40:E41"/>
    <mergeCell ref="F40:P41"/>
    <mergeCell ref="Q40:V41"/>
    <mergeCell ref="W40:Y41"/>
    <mergeCell ref="Z40:Z41"/>
    <mergeCell ref="AT40:AW41"/>
    <mergeCell ref="AX40:AY41"/>
    <mergeCell ref="AZ40:BA41"/>
    <mergeCell ref="BB40:BE41"/>
    <mergeCell ref="BF40:BG41"/>
    <mergeCell ref="AG40:AG41"/>
    <mergeCell ref="AH40:AH41"/>
    <mergeCell ref="AI40:AK41"/>
    <mergeCell ref="AL40:AO41"/>
    <mergeCell ref="AP40:AQ41"/>
    <mergeCell ref="AR40:AS41"/>
    <mergeCell ref="AA42:AA43"/>
    <mergeCell ref="AB42:AB43"/>
    <mergeCell ref="AC42:AC43"/>
    <mergeCell ref="AD42:AD43"/>
    <mergeCell ref="AE42:AE43"/>
    <mergeCell ref="AF42:AF43"/>
    <mergeCell ref="B42:C43"/>
    <mergeCell ref="D42:E43"/>
    <mergeCell ref="F42:P43"/>
    <mergeCell ref="Q42:V43"/>
    <mergeCell ref="W42:Y43"/>
    <mergeCell ref="Z42:Z43"/>
    <mergeCell ref="AT42:AW43"/>
    <mergeCell ref="AX42:AY43"/>
    <mergeCell ref="AZ42:BA43"/>
    <mergeCell ref="BB42:BE43"/>
    <mergeCell ref="BF42:BG43"/>
    <mergeCell ref="AG42:AG43"/>
    <mergeCell ref="AH42:AH43"/>
    <mergeCell ref="AI42:AK43"/>
    <mergeCell ref="AL42:AO43"/>
    <mergeCell ref="AP42:AQ43"/>
    <mergeCell ref="AR42:AS43"/>
    <mergeCell ref="BB44:BE45"/>
    <mergeCell ref="BF44:BG45"/>
    <mergeCell ref="AG44:AG45"/>
    <mergeCell ref="AH44:AH45"/>
    <mergeCell ref="AI44:AK45"/>
    <mergeCell ref="AL44:AO45"/>
    <mergeCell ref="AP44:AQ45"/>
    <mergeCell ref="AR44:AS45"/>
    <mergeCell ref="AA44:AA45"/>
    <mergeCell ref="AB44:AB45"/>
    <mergeCell ref="AC44:AC45"/>
    <mergeCell ref="AD44:AD45"/>
    <mergeCell ref="AE44:AE45"/>
    <mergeCell ref="AF44:AF45"/>
    <mergeCell ref="B46:C47"/>
    <mergeCell ref="D46:E47"/>
    <mergeCell ref="F46:P47"/>
    <mergeCell ref="Q46:V47"/>
    <mergeCell ref="W46:Y47"/>
    <mergeCell ref="Z46:Z47"/>
    <mergeCell ref="AT44:AW45"/>
    <mergeCell ref="AX44:AY45"/>
    <mergeCell ref="AZ44:BA45"/>
    <mergeCell ref="B44:C45"/>
    <mergeCell ref="D44:E45"/>
    <mergeCell ref="F44:P45"/>
    <mergeCell ref="Q44:V45"/>
    <mergeCell ref="W44:Y45"/>
    <mergeCell ref="Z44:Z45"/>
    <mergeCell ref="Z48:AH49"/>
    <mergeCell ref="AI48:AK49"/>
    <mergeCell ref="AL48:AO49"/>
    <mergeCell ref="AP48:AQ49"/>
    <mergeCell ref="AR48:AS49"/>
    <mergeCell ref="AG46:AG47"/>
    <mergeCell ref="AH46:AH47"/>
    <mergeCell ref="AI46:AK47"/>
    <mergeCell ref="AL46:AO47"/>
    <mergeCell ref="AP46:AQ47"/>
    <mergeCell ref="AR46:AS47"/>
    <mergeCell ref="AA46:AA47"/>
    <mergeCell ref="AB46:AB47"/>
    <mergeCell ref="AC46:AC47"/>
    <mergeCell ref="AD46:AD47"/>
    <mergeCell ref="AE46:AE47"/>
    <mergeCell ref="AF46:AF47"/>
    <mergeCell ref="AT48:AW49"/>
    <mergeCell ref="AX48:AY49"/>
    <mergeCell ref="AZ48:BA49"/>
    <mergeCell ref="BB48:BE49"/>
    <mergeCell ref="BF48:BG49"/>
    <mergeCell ref="AT46:AW47"/>
    <mergeCell ref="AX46:AY47"/>
    <mergeCell ref="AZ46:BA47"/>
    <mergeCell ref="BB46:BE47"/>
    <mergeCell ref="BF46:BG47"/>
  </mergeCells>
  <phoneticPr fontId="1"/>
  <dataValidations count="2">
    <dataValidation type="list" allowBlank="1" sqref="M26" xr:uid="{1A29F2F3-F1E2-4289-A928-73202064583E}">
      <formula1>"普通,当座"</formula1>
    </dataValidation>
    <dataValidation type="list" allowBlank="1" showInputMessage="1" showErrorMessage="1" sqref="G26:G27" xr:uid="{8266875C-7DC2-4BF5-AE3C-92309F0BF1A2}">
      <formula1>"銀行,信金"</formula1>
    </dataValidation>
  </dataValidations>
  <printOptions horizontalCentered="1"/>
  <pageMargins left="0.39370078740157483" right="0.39370078740157483" top="0.78740157480314965" bottom="0.19685039370078741" header="0.31496062992125984" footer="0.31496062992125984"/>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E7FC5-3E61-4C06-A341-51B280CCA0A0}">
  <sheetPr>
    <tabColor rgb="FFFFCCCC"/>
  </sheetPr>
  <dimension ref="A1:CA56"/>
  <sheetViews>
    <sheetView showGridLines="0" showRowColHeaders="0" view="pageBreakPreview" zoomScaleNormal="130" zoomScaleSheetLayoutView="100" workbookViewId="0"/>
  </sheetViews>
  <sheetFormatPr defaultRowHeight="13.5" x14ac:dyDescent="0.15"/>
  <cols>
    <col min="1" max="1" width="1.875" style="1" customWidth="1"/>
    <col min="2" max="2" width="3.125" style="1" customWidth="1"/>
    <col min="3" max="4" width="1.5" style="1" customWidth="1"/>
    <col min="5" max="11" width="3.125" style="1" customWidth="1"/>
    <col min="12" max="13" width="1.625" style="1" customWidth="1"/>
    <col min="14" max="16" width="3.125" style="1" customWidth="1"/>
    <col min="17" max="25" width="1.875" style="1" customWidth="1"/>
    <col min="26" max="34" width="1.5" style="1" customWidth="1"/>
    <col min="35" max="36" width="1" style="1" customWidth="1"/>
    <col min="37" max="42" width="0.625" style="1" customWidth="1"/>
    <col min="43" max="44" width="1.875" style="1" customWidth="1"/>
    <col min="45" max="50" width="0.625" style="1" customWidth="1"/>
    <col min="51" max="52" width="1.875" style="1" customWidth="1"/>
    <col min="53" max="58" width="0.625" style="1" customWidth="1"/>
    <col min="59" max="70" width="1.875" style="1" customWidth="1"/>
    <col min="71" max="79" width="2.5" style="1" customWidth="1"/>
    <col min="80" max="112" width="1.875" style="1" customWidth="1"/>
    <col min="113" max="115" width="2.5" style="1" customWidth="1"/>
    <col min="116" max="16384" width="9" style="1"/>
  </cols>
  <sheetData>
    <row r="1" spans="1:79" ht="11.25" customHeight="1" x14ac:dyDescent="0.15">
      <c r="V1" s="258" t="s">
        <v>2</v>
      </c>
      <c r="W1" s="258"/>
      <c r="X1" s="258"/>
      <c r="Y1" s="258"/>
      <c r="Z1" s="258"/>
      <c r="AA1" s="258"/>
      <c r="AB1" s="258"/>
      <c r="AC1" s="258"/>
      <c r="AD1" s="258"/>
      <c r="AE1" s="258"/>
      <c r="AF1" s="258"/>
      <c r="AG1" s="258"/>
      <c r="AH1" s="258"/>
      <c r="AI1" s="258"/>
      <c r="AJ1" s="258"/>
      <c r="AK1" s="258"/>
      <c r="AL1" s="258"/>
      <c r="AM1" s="258"/>
      <c r="AN1" s="258"/>
      <c r="AO1" s="258"/>
      <c r="AP1" s="258"/>
      <c r="AQ1" s="258"/>
    </row>
    <row r="2" spans="1:79" ht="27" customHeight="1" x14ac:dyDescent="0.2">
      <c r="B2" s="259" t="s">
        <v>0</v>
      </c>
      <c r="C2" s="259"/>
      <c r="D2" s="259"/>
      <c r="E2" s="259"/>
      <c r="F2" s="259"/>
      <c r="G2" s="259"/>
      <c r="H2" s="259"/>
      <c r="I2" s="259"/>
      <c r="J2" s="259"/>
      <c r="K2" s="259"/>
      <c r="L2" s="259"/>
      <c r="M2" s="259"/>
      <c r="N2" s="259"/>
      <c r="O2" s="259"/>
      <c r="P2" s="260" t="s">
        <v>1</v>
      </c>
      <c r="Q2" s="260"/>
      <c r="R2" s="260"/>
      <c r="V2" s="258"/>
      <c r="W2" s="258"/>
      <c r="X2" s="258"/>
      <c r="Y2" s="258"/>
      <c r="Z2" s="258"/>
      <c r="AA2" s="258"/>
      <c r="AB2" s="258"/>
      <c r="AC2" s="258"/>
      <c r="AD2" s="258"/>
      <c r="AE2" s="258"/>
      <c r="AF2" s="258"/>
      <c r="AG2" s="258"/>
      <c r="AH2" s="258"/>
      <c r="AI2" s="258"/>
      <c r="AJ2" s="258"/>
      <c r="AK2" s="258"/>
      <c r="AL2" s="258"/>
      <c r="AM2" s="258"/>
      <c r="AN2" s="258"/>
      <c r="AO2" s="258"/>
      <c r="AP2" s="258"/>
      <c r="AQ2" s="258"/>
      <c r="AR2" s="2"/>
      <c r="AS2" s="2"/>
      <c r="AT2" s="2"/>
      <c r="AU2" s="2"/>
      <c r="AV2" s="2"/>
      <c r="AW2" s="2"/>
      <c r="AX2" s="2"/>
      <c r="AY2" s="2"/>
      <c r="AZ2" s="2"/>
      <c r="BA2" s="2"/>
      <c r="BB2" s="2"/>
      <c r="BC2" s="2"/>
      <c r="BD2" s="2"/>
      <c r="BE2" s="2"/>
      <c r="BF2" s="2"/>
      <c r="BG2" s="2"/>
      <c r="BH2" s="2"/>
      <c r="BI2" s="2"/>
    </row>
    <row r="3" spans="1:79" ht="3.95" customHeight="1" x14ac:dyDescent="0.2">
      <c r="B3" s="44"/>
      <c r="C3" s="44"/>
      <c r="D3" s="44"/>
      <c r="E3" s="44"/>
      <c r="F3" s="44"/>
      <c r="G3" s="44"/>
      <c r="H3" s="44"/>
      <c r="I3" s="44"/>
      <c r="J3" s="44"/>
      <c r="K3" s="44"/>
      <c r="L3" s="44"/>
      <c r="M3" s="44"/>
      <c r="N3" s="44"/>
      <c r="O3" s="44"/>
      <c r="P3" s="45"/>
      <c r="Q3" s="45"/>
      <c r="R3" s="45"/>
      <c r="V3" s="261" t="s">
        <v>52</v>
      </c>
      <c r="W3" s="261"/>
      <c r="X3" s="261"/>
      <c r="Y3" s="194">
        <f>IF(入力用!Y3="","",入力用!Y3)</f>
        <v>5</v>
      </c>
      <c r="Z3" s="194"/>
      <c r="AA3" s="194"/>
      <c r="AB3" s="194" t="s">
        <v>46</v>
      </c>
      <c r="AC3" s="194"/>
      <c r="AD3" s="194"/>
      <c r="AE3" s="194">
        <f>IF(入力用!AE3="","",入力用!AE3)</f>
        <v>10</v>
      </c>
      <c r="AF3" s="194"/>
      <c r="AG3" s="194"/>
      <c r="AH3" s="194" t="s">
        <v>19</v>
      </c>
      <c r="AI3" s="194"/>
      <c r="AJ3" s="194"/>
      <c r="AK3" s="194">
        <f>IF(入力用!AK3="","",入力用!AK3)</f>
        <v>15</v>
      </c>
      <c r="AL3" s="194"/>
      <c r="AM3" s="194"/>
      <c r="AN3" s="194"/>
      <c r="AO3" s="194"/>
      <c r="AP3" s="194"/>
      <c r="AQ3" s="263" t="s">
        <v>20</v>
      </c>
      <c r="AR3" s="263"/>
      <c r="AS3" s="2"/>
      <c r="AT3" s="2"/>
      <c r="AU3" s="2"/>
      <c r="AV3" s="2"/>
      <c r="AW3" s="2"/>
      <c r="AX3" s="2"/>
      <c r="AY3" s="2"/>
      <c r="AZ3" s="2"/>
      <c r="BA3" s="2"/>
      <c r="BB3" s="2"/>
      <c r="BC3" s="2"/>
      <c r="BD3" s="2"/>
      <c r="BE3" s="2"/>
      <c r="BF3" s="2"/>
      <c r="BG3" s="2"/>
      <c r="BH3" s="2"/>
      <c r="BI3" s="2"/>
    </row>
    <row r="4" spans="1:79" ht="18.75" customHeight="1" x14ac:dyDescent="0.15">
      <c r="A4" s="4"/>
      <c r="B4" s="4"/>
      <c r="C4" s="4"/>
      <c r="D4" s="4"/>
      <c r="E4" s="4"/>
      <c r="F4" s="4"/>
      <c r="G4" s="278" t="str">
        <f>IF(入力用!G4="","",入力用!G4)</f>
        <v/>
      </c>
      <c r="H4" s="278"/>
      <c r="I4" s="278"/>
      <c r="J4" s="278"/>
      <c r="K4" s="278"/>
      <c r="L4" s="278"/>
      <c r="M4" s="278"/>
      <c r="N4" s="278"/>
      <c r="O4" s="278"/>
      <c r="P4" s="278"/>
      <c r="Q4" s="4"/>
      <c r="R4" s="4"/>
      <c r="U4" s="11"/>
      <c r="V4" s="261"/>
      <c r="W4" s="261"/>
      <c r="X4" s="261"/>
      <c r="Y4" s="194"/>
      <c r="Z4" s="194"/>
      <c r="AA4" s="194"/>
      <c r="AB4" s="194"/>
      <c r="AC4" s="194"/>
      <c r="AD4" s="194"/>
      <c r="AE4" s="194"/>
      <c r="AF4" s="194"/>
      <c r="AG4" s="194"/>
      <c r="AH4" s="194"/>
      <c r="AI4" s="194"/>
      <c r="AJ4" s="194"/>
      <c r="AK4" s="194"/>
      <c r="AL4" s="194"/>
      <c r="AM4" s="194"/>
      <c r="AN4" s="194"/>
      <c r="AO4" s="194"/>
      <c r="AP4" s="194"/>
      <c r="AQ4" s="263"/>
      <c r="AR4" s="263"/>
      <c r="AS4" s="20"/>
      <c r="AT4" s="20"/>
      <c r="AU4" s="20"/>
      <c r="AV4" s="40"/>
      <c r="AW4" s="40"/>
      <c r="AX4" s="40"/>
      <c r="AY4" s="40"/>
    </row>
    <row r="5" spans="1:79" s="46" customFormat="1" ht="3.95" customHeight="1" x14ac:dyDescent="0.15">
      <c r="G5" s="50"/>
      <c r="H5" s="50"/>
      <c r="I5" s="50"/>
      <c r="J5" s="50"/>
      <c r="K5" s="50"/>
      <c r="L5" s="50"/>
      <c r="M5" s="50"/>
      <c r="N5" s="50"/>
      <c r="O5" s="50"/>
      <c r="P5" s="50"/>
      <c r="U5" s="47"/>
      <c r="V5" s="261"/>
      <c r="W5" s="261"/>
      <c r="X5" s="261"/>
      <c r="Y5" s="194"/>
      <c r="Z5" s="194"/>
      <c r="AA5" s="194"/>
      <c r="AB5" s="194"/>
      <c r="AC5" s="194"/>
      <c r="AD5" s="194"/>
      <c r="AE5" s="194"/>
      <c r="AF5" s="194"/>
      <c r="AG5" s="194"/>
      <c r="AH5" s="194"/>
      <c r="AI5" s="194"/>
      <c r="AJ5" s="194"/>
      <c r="AK5" s="194"/>
      <c r="AL5" s="194"/>
      <c r="AM5" s="194"/>
      <c r="AN5" s="194"/>
      <c r="AO5" s="194"/>
      <c r="AP5" s="194"/>
      <c r="AQ5" s="263"/>
      <c r="AR5" s="263"/>
      <c r="AS5" s="48"/>
      <c r="AT5" s="48"/>
      <c r="AU5" s="48"/>
      <c r="AV5" s="49"/>
      <c r="AW5" s="49"/>
      <c r="AX5" s="49"/>
      <c r="AY5" s="49"/>
    </row>
    <row r="6" spans="1:79" ht="18.75" customHeight="1" x14ac:dyDescent="0.15">
      <c r="B6" s="274"/>
      <c r="C6" s="274"/>
      <c r="D6" s="275" t="str">
        <f>IF(入力用!D6="","",入力用!D6)</f>
        <v/>
      </c>
      <c r="E6" s="275"/>
      <c r="F6" s="275"/>
      <c r="G6" s="275"/>
      <c r="H6" s="275"/>
      <c r="I6" s="275"/>
      <c r="J6" s="275"/>
      <c r="K6" s="275"/>
      <c r="L6" s="275"/>
      <c r="M6" s="275"/>
      <c r="N6" s="275"/>
      <c r="O6" s="275"/>
      <c r="P6" s="275"/>
      <c r="R6" s="42"/>
      <c r="S6" s="42"/>
      <c r="T6" s="42"/>
      <c r="U6" s="32"/>
      <c r="V6" s="33"/>
      <c r="W6" s="33"/>
      <c r="X6" s="33"/>
      <c r="Y6" s="33"/>
      <c r="Z6" s="33"/>
      <c r="AA6" s="33"/>
      <c r="AB6" s="33"/>
      <c r="AC6" s="33"/>
      <c r="AD6" s="33"/>
      <c r="AE6" s="33"/>
      <c r="AF6" s="33"/>
      <c r="AG6" s="33"/>
      <c r="AH6" s="33"/>
      <c r="AI6" s="33"/>
      <c r="AJ6" s="42"/>
      <c r="AK6" s="42"/>
      <c r="AL6" s="42"/>
      <c r="AM6" s="42"/>
      <c r="AN6" s="43"/>
      <c r="AO6" s="43"/>
      <c r="AP6" s="43"/>
      <c r="AQ6" s="43"/>
      <c r="AR6" s="43"/>
      <c r="AS6" s="32"/>
      <c r="AT6" s="32"/>
      <c r="AU6" s="32"/>
      <c r="AV6" s="32"/>
      <c r="AW6" s="32"/>
      <c r="AX6" s="32"/>
      <c r="AY6" s="32"/>
      <c r="AZ6" s="32"/>
      <c r="BA6" s="32"/>
      <c r="BB6" s="32"/>
      <c r="BC6" s="32"/>
      <c r="BD6" s="32"/>
      <c r="BE6" s="32"/>
      <c r="BF6" s="32"/>
      <c r="BG6" s="32"/>
      <c r="BH6" s="32"/>
      <c r="BI6" s="32"/>
      <c r="BK6" s="276"/>
      <c r="BL6" s="276"/>
      <c r="BM6" s="276"/>
      <c r="BN6" s="276"/>
      <c r="BO6" s="276"/>
      <c r="BP6" s="276"/>
      <c r="BQ6" s="276"/>
      <c r="BR6" s="276"/>
      <c r="BS6" s="32" t="str">
        <f>LEFT(RIGHT(" "&amp;入力用!BS6,9),1)</f>
        <v xml:space="preserve"> </v>
      </c>
      <c r="BT6" s="32" t="str">
        <f>LEFT(RIGHT(" "&amp;入力用!BS6,8),1)</f>
        <v xml:space="preserve"> </v>
      </c>
      <c r="BU6" s="32" t="str">
        <f>LEFT(RIGHT(" "&amp;入力用!BS6,7),1)</f>
        <v xml:space="preserve"> </v>
      </c>
      <c r="BV6" s="32" t="str">
        <f>LEFT(RIGHT(" "&amp;入力用!BS6,6),1)</f>
        <v xml:space="preserve"> </v>
      </c>
      <c r="BW6" s="32" t="str">
        <f>LEFT(RIGHT(" "&amp;入力用!BS6,5),1)</f>
        <v xml:space="preserve"> </v>
      </c>
      <c r="BX6" s="32" t="str">
        <f>LEFT(RIGHT(" "&amp;入力用!BS6,4),1)</f>
        <v xml:space="preserve"> </v>
      </c>
      <c r="BY6" s="32" t="str">
        <f>LEFT(RIGHT(" "&amp;入力用!BS6,3),1)</f>
        <v xml:space="preserve"> </v>
      </c>
      <c r="BZ6" s="32" t="str">
        <f>LEFT(RIGHT(" "&amp;入力用!BS6,2),1)</f>
        <v xml:space="preserve"> </v>
      </c>
      <c r="CA6" s="32" t="str">
        <f>LEFT(RIGHT(" "&amp;入力用!BS6,1),1)</f>
        <v xml:space="preserve"> </v>
      </c>
    </row>
    <row r="7" spans="1:79" ht="7.5" customHeight="1" x14ac:dyDescent="0.15">
      <c r="B7" s="274"/>
      <c r="C7" s="274"/>
      <c r="D7" s="275"/>
      <c r="E7" s="275"/>
      <c r="F7" s="275"/>
      <c r="G7" s="275"/>
      <c r="H7" s="275"/>
      <c r="I7" s="275"/>
      <c r="J7" s="275"/>
      <c r="K7" s="275"/>
      <c r="L7" s="275"/>
      <c r="M7" s="275"/>
      <c r="N7" s="275"/>
      <c r="O7" s="275"/>
      <c r="P7" s="275"/>
      <c r="R7" s="42"/>
      <c r="S7" s="42"/>
      <c r="T7" s="42"/>
      <c r="U7" s="32"/>
      <c r="V7" s="33"/>
      <c r="W7" s="33"/>
      <c r="X7" s="33"/>
      <c r="Y7" s="33"/>
      <c r="Z7" s="33"/>
      <c r="AA7" s="33"/>
      <c r="AB7" s="33"/>
      <c r="AC7" s="33"/>
      <c r="AD7" s="33"/>
      <c r="AE7" s="33"/>
      <c r="AF7" s="33"/>
      <c r="AG7" s="33"/>
      <c r="AH7" s="33"/>
      <c r="AI7" s="33"/>
      <c r="AJ7" s="42"/>
      <c r="AK7" s="42"/>
      <c r="AL7" s="42"/>
      <c r="AM7" s="42"/>
      <c r="AN7" s="43"/>
      <c r="AO7" s="43"/>
      <c r="AP7" s="43"/>
      <c r="AQ7" s="43"/>
      <c r="AR7" s="43"/>
      <c r="AS7" s="32"/>
      <c r="AT7" s="32"/>
      <c r="AU7" s="32"/>
      <c r="AV7" s="32"/>
      <c r="AW7" s="32"/>
      <c r="AX7" s="32"/>
      <c r="AY7" s="32"/>
      <c r="AZ7" s="32"/>
      <c r="BA7" s="32"/>
      <c r="BB7" s="32"/>
      <c r="BC7" s="32"/>
      <c r="BD7" s="32"/>
      <c r="BE7" s="32"/>
      <c r="BF7" s="32"/>
      <c r="BG7" s="32"/>
      <c r="BH7" s="32"/>
      <c r="BI7" s="32"/>
      <c r="BK7" s="276"/>
      <c r="BL7" s="276"/>
      <c r="BM7" s="276"/>
      <c r="BN7" s="276"/>
      <c r="BO7" s="276"/>
      <c r="BP7" s="276"/>
      <c r="BQ7" s="276"/>
      <c r="BR7" s="276"/>
      <c r="BS7" s="187" t="str">
        <f>LEFT(RIGHT(" "&amp;入力用!BS7,9),1)</f>
        <v xml:space="preserve"> </v>
      </c>
      <c r="BT7" s="187" t="str">
        <f>LEFT(RIGHT(" "&amp;入力用!BS7,8),1)</f>
        <v xml:space="preserve"> </v>
      </c>
      <c r="BU7" s="187" t="str">
        <f>LEFT(RIGHT(" "&amp;入力用!BS7,7),1)</f>
        <v xml:space="preserve"> </v>
      </c>
      <c r="BV7" s="187" t="str">
        <f>LEFT(RIGHT(" "&amp;入力用!BS7,6),1)</f>
        <v xml:space="preserve"> </v>
      </c>
      <c r="BW7" s="187" t="str">
        <f>LEFT(RIGHT(" "&amp;入力用!BS7,5),1)</f>
        <v xml:space="preserve"> </v>
      </c>
      <c r="BX7" s="187" t="str">
        <f>LEFT(RIGHT(" "&amp;入力用!BS7,4),1)</f>
        <v xml:space="preserve"> </v>
      </c>
      <c r="BY7" s="187" t="str">
        <f>LEFT(RIGHT(" "&amp;入力用!BS7,3),1)</f>
        <v xml:space="preserve"> </v>
      </c>
      <c r="BZ7" s="187" t="str">
        <f>LEFT(RIGHT(" "&amp;入力用!BS7,2),1)</f>
        <v xml:space="preserve"> </v>
      </c>
      <c r="CA7" s="187" t="str">
        <f>LEFT(RIGHT(" "&amp;入力用!BS7,1),1)</f>
        <v xml:space="preserve"> </v>
      </c>
    </row>
    <row r="8" spans="1:79" ht="11.25" customHeight="1" x14ac:dyDescent="0.15">
      <c r="B8" s="274"/>
      <c r="C8" s="274"/>
      <c r="D8" s="275" t="str">
        <f>IF(入力用!D8="","",入力用!D8)</f>
        <v/>
      </c>
      <c r="E8" s="275"/>
      <c r="F8" s="275"/>
      <c r="G8" s="275"/>
      <c r="H8" s="275"/>
      <c r="I8" s="275"/>
      <c r="J8" s="275"/>
      <c r="K8" s="275"/>
      <c r="L8" s="275"/>
      <c r="M8" s="275"/>
      <c r="N8" s="275"/>
      <c r="O8" s="275"/>
      <c r="P8" s="275"/>
      <c r="R8" s="42"/>
      <c r="S8" s="42"/>
      <c r="T8" s="42"/>
      <c r="U8" s="32"/>
      <c r="V8" s="33"/>
      <c r="W8" s="33"/>
      <c r="X8" s="33"/>
      <c r="Y8" s="33"/>
      <c r="Z8" s="33"/>
      <c r="AA8" s="33"/>
      <c r="AB8" s="33"/>
      <c r="AC8" s="33"/>
      <c r="AD8" s="33"/>
      <c r="AE8" s="33"/>
      <c r="AF8" s="33"/>
      <c r="AG8" s="33"/>
      <c r="AH8" s="33"/>
      <c r="AI8" s="33"/>
      <c r="AJ8" s="42"/>
      <c r="AK8" s="42"/>
      <c r="AL8" s="42"/>
      <c r="AM8" s="42"/>
      <c r="AN8" s="43"/>
      <c r="AO8" s="43"/>
      <c r="AP8" s="43"/>
      <c r="AQ8" s="43"/>
      <c r="AR8" s="43"/>
      <c r="AS8" s="32"/>
      <c r="AT8" s="32"/>
      <c r="AU8" s="32"/>
      <c r="AV8" s="32"/>
      <c r="AW8" s="32"/>
      <c r="AX8" s="32"/>
      <c r="AY8" s="32"/>
      <c r="AZ8" s="32"/>
      <c r="BA8" s="32"/>
      <c r="BB8" s="32"/>
      <c r="BC8" s="32"/>
      <c r="BD8" s="32"/>
      <c r="BE8" s="32"/>
      <c r="BF8" s="32"/>
      <c r="BG8" s="32"/>
      <c r="BH8" s="32"/>
      <c r="BI8" s="32"/>
      <c r="BK8" s="276"/>
      <c r="BL8" s="276"/>
      <c r="BM8" s="276"/>
      <c r="BN8" s="276"/>
      <c r="BO8" s="276"/>
      <c r="BP8" s="276"/>
      <c r="BQ8" s="276"/>
      <c r="BR8" s="276"/>
      <c r="BS8" s="187"/>
      <c r="BT8" s="187"/>
      <c r="BU8" s="187"/>
      <c r="BV8" s="187"/>
      <c r="BW8" s="187"/>
      <c r="BX8" s="187"/>
      <c r="BY8" s="187"/>
      <c r="BZ8" s="187"/>
      <c r="CA8" s="187"/>
    </row>
    <row r="9" spans="1:79" ht="15" customHeight="1" x14ac:dyDescent="0.15">
      <c r="B9" s="274"/>
      <c r="C9" s="274"/>
      <c r="D9" s="275"/>
      <c r="E9" s="275"/>
      <c r="F9" s="275"/>
      <c r="G9" s="275"/>
      <c r="H9" s="275"/>
      <c r="I9" s="275"/>
      <c r="J9" s="275"/>
      <c r="K9" s="275"/>
      <c r="L9" s="275"/>
      <c r="M9" s="275"/>
      <c r="N9" s="275"/>
      <c r="O9" s="275"/>
      <c r="P9" s="275"/>
      <c r="R9" s="42"/>
      <c r="S9" s="42"/>
      <c r="T9" s="42"/>
      <c r="U9" s="32"/>
      <c r="V9" s="33"/>
      <c r="W9" s="33"/>
      <c r="X9" s="33"/>
      <c r="Y9" s="33"/>
      <c r="Z9" s="33"/>
      <c r="AA9" s="33"/>
      <c r="AB9" s="33"/>
      <c r="AC9" s="33"/>
      <c r="AD9" s="33"/>
      <c r="AE9" s="33"/>
      <c r="AF9" s="33"/>
      <c r="AG9" s="33"/>
      <c r="AH9" s="33"/>
      <c r="AI9" s="33"/>
      <c r="AJ9" s="42"/>
      <c r="AK9" s="42"/>
      <c r="AL9" s="42"/>
      <c r="AM9" s="42"/>
      <c r="AN9" s="43"/>
      <c r="AO9" s="43"/>
      <c r="AP9" s="43"/>
      <c r="AQ9" s="43"/>
      <c r="AR9" s="43"/>
      <c r="AS9" s="32"/>
      <c r="AT9" s="32"/>
      <c r="AU9" s="32"/>
      <c r="AV9" s="32"/>
      <c r="AW9" s="32"/>
      <c r="AX9" s="32"/>
      <c r="AY9" s="32"/>
      <c r="AZ9" s="32"/>
      <c r="BA9" s="32"/>
      <c r="BB9" s="32"/>
      <c r="BC9" s="32"/>
      <c r="BD9" s="32"/>
      <c r="BE9" s="32"/>
      <c r="BF9" s="32"/>
      <c r="BG9" s="32"/>
      <c r="BH9" s="32"/>
      <c r="BI9" s="32"/>
      <c r="BK9" s="279"/>
      <c r="BL9" s="279"/>
      <c r="BM9" s="279"/>
      <c r="BN9" s="279"/>
      <c r="BO9" s="280"/>
      <c r="BP9" s="187">
        <f>入力用!BP9</f>
        <v>0</v>
      </c>
      <c r="BQ9" s="187"/>
      <c r="BR9" s="281"/>
      <c r="BS9" s="187" t="str">
        <f>LEFT(RIGHT(" "&amp;入力用!BS9,9),1)</f>
        <v xml:space="preserve"> </v>
      </c>
      <c r="BT9" s="187" t="str">
        <f>LEFT(RIGHT(" "&amp;入力用!BS9,8),1)</f>
        <v xml:space="preserve"> </v>
      </c>
      <c r="BU9" s="187" t="str">
        <f>LEFT(RIGHT(" "&amp;入力用!BS9,7),1)</f>
        <v xml:space="preserve"> </v>
      </c>
      <c r="BV9" s="187" t="str">
        <f>LEFT(RIGHT(" "&amp;入力用!BS9,6),1)</f>
        <v xml:space="preserve"> </v>
      </c>
      <c r="BW9" s="187" t="str">
        <f>LEFT(RIGHT(" "&amp;入力用!BS9,5),1)</f>
        <v xml:space="preserve"> </v>
      </c>
      <c r="BX9" s="187" t="str">
        <f>LEFT(RIGHT(" "&amp;入力用!BS9,4),1)</f>
        <v xml:space="preserve"> </v>
      </c>
      <c r="BY9" s="187" t="str">
        <f>LEFT(RIGHT(" "&amp;入力用!BS9,3),1)</f>
        <v xml:space="preserve"> </v>
      </c>
      <c r="BZ9" s="187" t="str">
        <f>LEFT(RIGHT(" "&amp;入力用!BS9,2),1)</f>
        <v xml:space="preserve"> </v>
      </c>
      <c r="CA9" s="187" t="str">
        <f>LEFT(RIGHT(" "&amp;入力用!BS9,1),1)</f>
        <v>0</v>
      </c>
    </row>
    <row r="10" spans="1:79" ht="3.75" customHeight="1" x14ac:dyDescent="0.15">
      <c r="R10" s="42"/>
      <c r="S10" s="42"/>
      <c r="T10" s="42"/>
      <c r="U10" s="32"/>
      <c r="V10" s="33"/>
      <c r="W10" s="33"/>
      <c r="X10" s="33"/>
      <c r="Y10" s="33"/>
      <c r="Z10" s="33"/>
      <c r="AA10" s="33"/>
      <c r="AB10" s="33"/>
      <c r="AC10" s="33"/>
      <c r="AD10" s="33"/>
      <c r="AE10" s="33"/>
      <c r="AF10" s="33"/>
      <c r="AG10" s="33"/>
      <c r="AH10" s="33"/>
      <c r="AI10" s="33"/>
      <c r="AJ10" s="42"/>
      <c r="AK10" s="42"/>
      <c r="AL10" s="42"/>
      <c r="AM10" s="42"/>
      <c r="AN10" s="43"/>
      <c r="AO10" s="43"/>
      <c r="AP10" s="43"/>
      <c r="AQ10" s="43"/>
      <c r="AR10" s="43"/>
      <c r="AS10" s="32"/>
      <c r="AT10" s="32"/>
      <c r="AU10" s="32"/>
      <c r="AV10" s="32"/>
      <c r="AW10" s="32"/>
      <c r="AX10" s="32"/>
      <c r="AY10" s="32"/>
      <c r="AZ10" s="32"/>
      <c r="BA10" s="32"/>
      <c r="BB10" s="32"/>
      <c r="BC10" s="32"/>
      <c r="BD10" s="32"/>
      <c r="BE10" s="32"/>
      <c r="BF10" s="32"/>
      <c r="BG10" s="32"/>
      <c r="BH10" s="32"/>
      <c r="BI10" s="32"/>
      <c r="BK10" s="279"/>
      <c r="BL10" s="279"/>
      <c r="BM10" s="279"/>
      <c r="BN10" s="279"/>
      <c r="BO10" s="280"/>
      <c r="BP10" s="187"/>
      <c r="BQ10" s="187"/>
      <c r="BR10" s="281"/>
      <c r="BS10" s="187"/>
      <c r="BT10" s="187"/>
      <c r="BU10" s="187"/>
      <c r="BV10" s="187"/>
      <c r="BW10" s="187"/>
      <c r="BX10" s="187"/>
      <c r="BY10" s="187"/>
      <c r="BZ10" s="187"/>
      <c r="CA10" s="187"/>
    </row>
    <row r="11" spans="1:79" ht="18.75" customHeight="1" x14ac:dyDescent="0.15">
      <c r="B11" s="187" t="s">
        <v>54</v>
      </c>
      <c r="C11" s="187"/>
      <c r="D11" s="187"/>
      <c r="E11" s="187"/>
      <c r="F11" s="187"/>
      <c r="G11" s="270" t="str">
        <f>IF(INT(入力用!G11/100000000),MOD(INT(入力用!G11/100000000),10),"")</f>
        <v/>
      </c>
      <c r="H11" s="187" t="str">
        <f>IF(INT(入力用!G11/10000000),MOD(INT(入力用!G11/10000000),10),"")</f>
        <v/>
      </c>
      <c r="I11" s="187" t="str">
        <f>IF(INT(入力用!G11/1000000),MOD(INT(入力用!G11/1000000),10),"")</f>
        <v/>
      </c>
      <c r="J11" s="187" t="str">
        <f>IF(INT(入力用!G11/100000),MOD(INT(入力用!G11/100000),10),"")</f>
        <v/>
      </c>
      <c r="K11" s="187" t="str">
        <f>IF(INT(入力用!G11/10000),MOD(INT(入力用!G11/10000),10),"")</f>
        <v/>
      </c>
      <c r="L11" s="187" t="str">
        <f>IF(INT(入力用!G11/1000),MOD(INT(入力用!G11/1000),10),"")</f>
        <v/>
      </c>
      <c r="M11" s="187"/>
      <c r="N11" s="187" t="str">
        <f>IF(INT(入力用!G11/100),MOD(INT(入力用!G11/100),10),"")</f>
        <v/>
      </c>
      <c r="O11" s="187" t="str">
        <f>IF(INT(入力用!G11/10),MOD(INT(入力用!G11/10),10),"")</f>
        <v/>
      </c>
      <c r="P11" s="187" t="str">
        <f>IF(INT(入力用!G11/1),MOD(INT(入力用!G11/1),10),"")</f>
        <v/>
      </c>
      <c r="R11" s="42"/>
      <c r="S11" s="42"/>
      <c r="T11" s="42"/>
      <c r="U11" s="32"/>
      <c r="V11" s="33"/>
      <c r="W11" s="33"/>
      <c r="X11" s="33"/>
      <c r="Y11" s="33"/>
      <c r="Z11" s="33"/>
      <c r="AA11" s="33"/>
      <c r="AB11" s="33"/>
      <c r="AC11" s="33"/>
      <c r="AD11" s="33"/>
      <c r="AE11" s="33"/>
      <c r="AF11" s="33"/>
      <c r="AG11" s="33"/>
      <c r="AH11" s="33"/>
      <c r="AI11" s="33"/>
      <c r="AJ11" s="42"/>
      <c r="AK11" s="42"/>
      <c r="AL11" s="42"/>
      <c r="AM11" s="42"/>
      <c r="AN11" s="43"/>
      <c r="AO11" s="43"/>
      <c r="AP11" s="43"/>
      <c r="AQ11" s="43"/>
      <c r="AR11" s="43"/>
      <c r="AS11" s="32"/>
      <c r="AT11" s="32"/>
      <c r="AU11" s="32"/>
      <c r="AV11" s="32"/>
      <c r="AW11" s="32"/>
      <c r="AX11" s="32"/>
      <c r="AY11" s="32"/>
      <c r="AZ11" s="32"/>
      <c r="BA11" s="32"/>
      <c r="BB11" s="32"/>
      <c r="BC11" s="32"/>
      <c r="BD11" s="32"/>
      <c r="BE11" s="32"/>
      <c r="BF11" s="32"/>
      <c r="BG11" s="32"/>
      <c r="BH11" s="32"/>
      <c r="BI11" s="32"/>
      <c r="BK11" s="279"/>
      <c r="BL11" s="279"/>
      <c r="BM11" s="279"/>
      <c r="BN11" s="279"/>
      <c r="BO11" s="282" t="e">
        <f>入力用!BO11</f>
        <v>#DIV/0!</v>
      </c>
      <c r="BP11" s="282"/>
      <c r="BQ11" s="282"/>
      <c r="BR11" s="7"/>
      <c r="BS11" s="32" t="str">
        <f>LEFT(RIGHT(" "&amp;入力用!BS11,9),1)</f>
        <v xml:space="preserve"> </v>
      </c>
      <c r="BT11" s="32" t="str">
        <f>LEFT(RIGHT(" "&amp;入力用!BS11,8),1)</f>
        <v xml:space="preserve"> </v>
      </c>
      <c r="BU11" s="32" t="str">
        <f>LEFT(RIGHT(" "&amp;入力用!BS11,7),1)</f>
        <v xml:space="preserve"> </v>
      </c>
      <c r="BV11" s="32" t="str">
        <f>LEFT(RIGHT(" "&amp;入力用!BS11,6),1)</f>
        <v xml:space="preserve"> </v>
      </c>
      <c r="BW11" s="32" t="str">
        <f>LEFT(RIGHT(" "&amp;入力用!BS11,5),1)</f>
        <v xml:space="preserve"> </v>
      </c>
      <c r="BX11" s="32" t="str">
        <f>LEFT(RIGHT(" "&amp;入力用!BS11,4),1)</f>
        <v xml:space="preserve"> </v>
      </c>
      <c r="BY11" s="32" t="str">
        <f>LEFT(RIGHT(" "&amp;入力用!BS11,3),1)</f>
        <v xml:space="preserve"> </v>
      </c>
      <c r="BZ11" s="32" t="str">
        <f>LEFT(RIGHT(" "&amp;入力用!BS11,2),1)</f>
        <v xml:space="preserve"> </v>
      </c>
      <c r="CA11" s="32" t="str">
        <f>LEFT(RIGHT(" "&amp;入力用!BS11,1),1)</f>
        <v>0</v>
      </c>
    </row>
    <row r="12" spans="1:79" ht="6" customHeight="1" x14ac:dyDescent="0.15">
      <c r="B12" s="187"/>
      <c r="C12" s="187"/>
      <c r="D12" s="187"/>
      <c r="E12" s="187"/>
      <c r="F12" s="187"/>
      <c r="G12" s="270"/>
      <c r="H12" s="187"/>
      <c r="I12" s="187"/>
      <c r="J12" s="187"/>
      <c r="K12" s="187"/>
      <c r="L12" s="187"/>
      <c r="M12" s="187"/>
      <c r="N12" s="187"/>
      <c r="O12" s="187"/>
      <c r="P12" s="187"/>
      <c r="R12" s="42"/>
      <c r="S12" s="42"/>
      <c r="T12" s="42"/>
      <c r="U12" s="32"/>
      <c r="V12" s="33"/>
      <c r="W12" s="33"/>
      <c r="X12" s="33"/>
      <c r="Y12" s="33"/>
      <c r="Z12" s="33"/>
      <c r="AA12" s="33"/>
      <c r="AB12" s="33"/>
      <c r="AC12" s="33"/>
      <c r="AD12" s="33"/>
      <c r="AE12" s="33"/>
      <c r="AF12" s="33"/>
      <c r="AG12" s="33"/>
      <c r="AH12" s="33"/>
      <c r="AI12" s="33"/>
      <c r="AJ12" s="42"/>
      <c r="AK12" s="42"/>
      <c r="AL12" s="42"/>
      <c r="AM12" s="42"/>
      <c r="AN12" s="43"/>
      <c r="AO12" s="43"/>
      <c r="AP12" s="43"/>
      <c r="AQ12" s="43"/>
      <c r="AR12" s="43"/>
      <c r="AS12" s="32"/>
      <c r="AT12" s="32"/>
      <c r="AU12" s="32"/>
      <c r="AV12" s="32"/>
      <c r="AW12" s="32"/>
      <c r="AX12" s="32"/>
      <c r="AY12" s="32"/>
      <c r="AZ12" s="32"/>
      <c r="BA12" s="32"/>
      <c r="BB12" s="32"/>
      <c r="BC12" s="32"/>
      <c r="BD12" s="32"/>
      <c r="BE12" s="32"/>
      <c r="BF12" s="32"/>
      <c r="BG12" s="32"/>
      <c r="BH12" s="32"/>
      <c r="BI12" s="32"/>
      <c r="BK12" s="36"/>
      <c r="BL12" s="36"/>
      <c r="BM12" s="36"/>
      <c r="BN12" s="36"/>
      <c r="BO12" s="37"/>
      <c r="BP12" s="37"/>
      <c r="BQ12" s="37"/>
      <c r="BR12" s="7"/>
      <c r="BS12" s="187" t="str">
        <f>LEFT(RIGHT(" "&amp;入力用!BS12,9),1)</f>
        <v xml:space="preserve"> </v>
      </c>
      <c r="BT12" s="187" t="str">
        <f>LEFT(RIGHT(" "&amp;入力用!BS12,8),1)</f>
        <v xml:space="preserve"> </v>
      </c>
      <c r="BU12" s="187" t="str">
        <f>LEFT(RIGHT(" "&amp;入力用!BS12,7),1)</f>
        <v xml:space="preserve"> </v>
      </c>
      <c r="BV12" s="187" t="str">
        <f>LEFT(RIGHT(" "&amp;入力用!BS12,6),1)</f>
        <v xml:space="preserve"> </v>
      </c>
      <c r="BW12" s="187" t="str">
        <f>LEFT(RIGHT(" "&amp;入力用!BS12,5),1)</f>
        <v xml:space="preserve"> </v>
      </c>
      <c r="BX12" s="187" t="str">
        <f>LEFT(RIGHT(" "&amp;入力用!BS12,4),1)</f>
        <v xml:space="preserve"> </v>
      </c>
      <c r="BY12" s="187" t="str">
        <f>LEFT(RIGHT(" "&amp;入力用!BS12,3),1)</f>
        <v xml:space="preserve"> </v>
      </c>
      <c r="BZ12" s="187" t="str">
        <f>LEFT(RIGHT(" "&amp;入力用!BS12,2),1)</f>
        <v xml:space="preserve"> </v>
      </c>
      <c r="CA12" s="187" t="str">
        <f>LEFT(RIGHT(" "&amp;入力用!BS12,1),1)</f>
        <v xml:space="preserve"> </v>
      </c>
    </row>
    <row r="13" spans="1:79" ht="6" customHeight="1" x14ac:dyDescent="0.15">
      <c r="B13" s="187" t="s">
        <v>63</v>
      </c>
      <c r="C13" s="187"/>
      <c r="D13" s="187"/>
      <c r="E13" s="187"/>
      <c r="F13" s="187"/>
      <c r="G13" s="270" t="str">
        <f>IF(INT(入力用!G13/100000000),MOD(INT(入力用!G13/100000000),10),"")</f>
        <v/>
      </c>
      <c r="H13" s="187" t="str">
        <f>IF(INT(入力用!G13/10000000),MOD(INT(入力用!G13/10000000),10),"")</f>
        <v/>
      </c>
      <c r="I13" s="187" t="str">
        <f>IF(INT(入力用!G13/1000000),MOD(INT(入力用!G13/1000000),10),"")</f>
        <v/>
      </c>
      <c r="J13" s="187" t="str">
        <f>IF(INT(入力用!G13/100000),MOD(INT(入力用!G13/100000),10),"")</f>
        <v/>
      </c>
      <c r="K13" s="187" t="str">
        <f>IF(INT(入力用!G13/10000),MOD(INT(入力用!G13/10000),10),"")</f>
        <v/>
      </c>
      <c r="L13" s="187" t="str">
        <f>IF(INT(入力用!G13/1000),MOD(INT(入力用!G13/1000),10),"")</f>
        <v/>
      </c>
      <c r="M13" s="187"/>
      <c r="N13" s="187" t="str">
        <f>IF(INT(入力用!G13/100),MOD(INT(入力用!G13/100),10),"")</f>
        <v/>
      </c>
      <c r="O13" s="187" t="str">
        <f>IF(INT(入力用!G13/10),MOD(INT(入力用!G13/10),10),"")</f>
        <v/>
      </c>
      <c r="P13" s="187" t="str">
        <f>IF(INT(入力用!G13/1),MOD(INT(入力用!G13/1),10),"")</f>
        <v/>
      </c>
      <c r="R13" s="42"/>
      <c r="S13" s="42"/>
      <c r="T13" s="42"/>
      <c r="U13" s="32"/>
      <c r="V13" s="33"/>
      <c r="W13" s="33"/>
      <c r="X13" s="33"/>
      <c r="Y13" s="33"/>
      <c r="Z13" s="33"/>
      <c r="AA13" s="33"/>
      <c r="AB13" s="33"/>
      <c r="AC13" s="33"/>
      <c r="AD13" s="33"/>
      <c r="AE13" s="33"/>
      <c r="AF13" s="33"/>
      <c r="AG13" s="33"/>
      <c r="AH13" s="33"/>
      <c r="AI13" s="33"/>
      <c r="AJ13" s="42"/>
      <c r="AK13" s="42"/>
      <c r="AL13" s="42"/>
      <c r="AM13" s="42"/>
      <c r="AN13" s="43"/>
      <c r="AO13" s="43"/>
      <c r="AP13" s="43"/>
      <c r="AQ13" s="43"/>
      <c r="AR13" s="43"/>
      <c r="AS13" s="32"/>
      <c r="AT13" s="32"/>
      <c r="AU13" s="32"/>
      <c r="AV13" s="32"/>
      <c r="AW13" s="32"/>
      <c r="AX13" s="32"/>
      <c r="AY13" s="32"/>
      <c r="AZ13" s="32"/>
      <c r="BA13" s="32"/>
      <c r="BB13" s="32"/>
      <c r="BC13" s="32"/>
      <c r="BD13" s="32"/>
      <c r="BE13" s="32"/>
      <c r="BF13" s="32"/>
      <c r="BG13" s="32"/>
      <c r="BH13" s="32"/>
      <c r="BI13" s="32"/>
      <c r="BK13" s="51"/>
      <c r="BL13" s="51"/>
      <c r="BM13" s="51"/>
      <c r="BN13" s="51"/>
      <c r="BO13" s="51"/>
      <c r="BP13" s="51"/>
      <c r="BQ13" s="51"/>
      <c r="BR13" s="51"/>
      <c r="BS13" s="187"/>
      <c r="BT13" s="187"/>
      <c r="BU13" s="187"/>
      <c r="BV13" s="187"/>
      <c r="BW13" s="187"/>
      <c r="BX13" s="187"/>
      <c r="BY13" s="187"/>
      <c r="BZ13" s="187"/>
      <c r="CA13" s="187"/>
    </row>
    <row r="14" spans="1:79" ht="7.5" customHeight="1" x14ac:dyDescent="0.15">
      <c r="B14" s="187"/>
      <c r="C14" s="187"/>
      <c r="D14" s="187"/>
      <c r="E14" s="187"/>
      <c r="F14" s="187"/>
      <c r="G14" s="270"/>
      <c r="H14" s="187"/>
      <c r="I14" s="187"/>
      <c r="J14" s="187"/>
      <c r="K14" s="187"/>
      <c r="L14" s="187"/>
      <c r="M14" s="187"/>
      <c r="N14" s="187"/>
      <c r="O14" s="187"/>
      <c r="P14" s="187"/>
      <c r="R14" s="38"/>
      <c r="S14" s="158" t="s">
        <v>60</v>
      </c>
      <c r="T14" s="158"/>
      <c r="U14" s="158"/>
      <c r="V14" s="158"/>
      <c r="W14" s="158"/>
      <c r="X14" s="158"/>
      <c r="Y14" s="158"/>
      <c r="Z14" s="158"/>
      <c r="AA14" s="34"/>
      <c r="AB14" s="38"/>
      <c r="AC14" s="294" t="str">
        <f>IF(入力用!AG14="","",("T"&amp;入力用!AG14))</f>
        <v/>
      </c>
      <c r="AD14" s="295"/>
      <c r="AE14" s="295"/>
      <c r="AF14" s="295"/>
      <c r="AG14" s="295"/>
      <c r="AH14" s="295"/>
      <c r="AI14" s="295"/>
      <c r="AJ14" s="295"/>
      <c r="AK14" s="295"/>
      <c r="AL14" s="295"/>
      <c r="AM14" s="295"/>
      <c r="AN14" s="295"/>
      <c r="AO14" s="295"/>
      <c r="AP14" s="295"/>
      <c r="AQ14" s="295"/>
      <c r="AR14" s="295"/>
      <c r="AS14" s="295"/>
      <c r="AT14" s="295"/>
      <c r="AU14" s="295"/>
      <c r="AV14" s="295"/>
      <c r="AW14" s="295"/>
      <c r="AX14" s="295"/>
      <c r="AY14" s="295"/>
      <c r="AZ14" s="295"/>
      <c r="BA14" s="295"/>
      <c r="BB14" s="295"/>
      <c r="BC14" s="295"/>
      <c r="BD14" s="295"/>
      <c r="BE14" s="295"/>
      <c r="BF14" s="295"/>
      <c r="BG14" s="295"/>
      <c r="BH14" s="295"/>
      <c r="BI14" s="38"/>
      <c r="BK14" s="51"/>
      <c r="BL14" s="51"/>
      <c r="BM14" s="51"/>
      <c r="BN14" s="51"/>
      <c r="BO14" s="51"/>
      <c r="BP14" s="51"/>
      <c r="BQ14" s="51"/>
      <c r="BR14" s="51"/>
      <c r="BS14" s="187"/>
      <c r="BT14" s="187"/>
      <c r="BU14" s="187"/>
      <c r="BV14" s="187"/>
      <c r="BW14" s="187"/>
      <c r="BX14" s="187"/>
      <c r="BY14" s="187"/>
      <c r="BZ14" s="187"/>
      <c r="CA14" s="187"/>
    </row>
    <row r="15" spans="1:79" ht="11.25" customHeight="1" x14ac:dyDescent="0.15">
      <c r="B15" s="187"/>
      <c r="C15" s="187"/>
      <c r="D15" s="187"/>
      <c r="E15" s="187"/>
      <c r="F15" s="187"/>
      <c r="G15" s="270"/>
      <c r="H15" s="187"/>
      <c r="I15" s="187"/>
      <c r="J15" s="187"/>
      <c r="K15" s="187"/>
      <c r="L15" s="187"/>
      <c r="M15" s="187"/>
      <c r="N15" s="187"/>
      <c r="O15" s="187"/>
      <c r="P15" s="187"/>
      <c r="R15" s="4"/>
      <c r="S15" s="158"/>
      <c r="T15" s="158"/>
      <c r="U15" s="158"/>
      <c r="V15" s="158"/>
      <c r="W15" s="158"/>
      <c r="X15" s="158"/>
      <c r="Y15" s="158"/>
      <c r="Z15" s="158"/>
      <c r="AA15" s="4"/>
      <c r="AB15" s="4"/>
      <c r="AC15" s="295"/>
      <c r="AD15" s="295"/>
      <c r="AE15" s="295"/>
      <c r="AF15" s="295"/>
      <c r="AG15" s="295"/>
      <c r="AH15" s="295"/>
      <c r="AI15" s="295"/>
      <c r="AJ15" s="295"/>
      <c r="AK15" s="295"/>
      <c r="AL15" s="295"/>
      <c r="AM15" s="295"/>
      <c r="AN15" s="295"/>
      <c r="AO15" s="295"/>
      <c r="AP15" s="295"/>
      <c r="AQ15" s="295"/>
      <c r="AR15" s="295"/>
      <c r="AS15" s="295"/>
      <c r="AT15" s="295"/>
      <c r="AU15" s="295"/>
      <c r="AV15" s="295"/>
      <c r="AW15" s="295"/>
      <c r="AX15" s="295"/>
      <c r="AY15" s="295"/>
      <c r="AZ15" s="295"/>
      <c r="BA15" s="295"/>
      <c r="BB15" s="295"/>
      <c r="BC15" s="295"/>
      <c r="BD15" s="295"/>
      <c r="BE15" s="295"/>
      <c r="BF15" s="295"/>
      <c r="BG15" s="295"/>
      <c r="BH15" s="295"/>
      <c r="BI15" s="4"/>
      <c r="BK15" s="51"/>
      <c r="BL15" s="51"/>
      <c r="BM15" s="51"/>
      <c r="BN15" s="51"/>
      <c r="BO15" s="51"/>
      <c r="BP15" s="51"/>
      <c r="BQ15" s="51"/>
      <c r="BR15" s="51"/>
      <c r="BS15" s="187" t="str">
        <f>LEFT(RIGHT(" "&amp;入力用!BS15,9),1)</f>
        <v xml:space="preserve"> </v>
      </c>
      <c r="BT15" s="187" t="str">
        <f>LEFT(RIGHT(" "&amp;入力用!BS15,8),1)</f>
        <v xml:space="preserve"> </v>
      </c>
      <c r="BU15" s="187" t="str">
        <f>LEFT(RIGHT(" "&amp;入力用!BS15,7),1)</f>
        <v xml:space="preserve"> </v>
      </c>
      <c r="BV15" s="187" t="str">
        <f>LEFT(RIGHT(" "&amp;入力用!BS15,6),1)</f>
        <v xml:space="preserve"> </v>
      </c>
      <c r="BW15" s="187" t="str">
        <f>LEFT(RIGHT(" "&amp;入力用!BS15,5),1)</f>
        <v xml:space="preserve"> </v>
      </c>
      <c r="BX15" s="187" t="str">
        <f>LEFT(RIGHT(" "&amp;入力用!BS15,4),1)</f>
        <v xml:space="preserve"> </v>
      </c>
      <c r="BY15" s="187" t="str">
        <f>LEFT(RIGHT(" "&amp;入力用!BS15,3),1)</f>
        <v xml:space="preserve"> </v>
      </c>
      <c r="BZ15" s="187" t="str">
        <f>LEFT(RIGHT(" "&amp;入力用!BS15,2),1)</f>
        <v xml:space="preserve"> </v>
      </c>
      <c r="CA15" s="187" t="str">
        <f>LEFT(RIGHT(" "&amp;入力用!BS15,1),1)</f>
        <v>0</v>
      </c>
    </row>
    <row r="16" spans="1:79" ht="6" customHeight="1" x14ac:dyDescent="0.15">
      <c r="B16" s="187" t="s">
        <v>55</v>
      </c>
      <c r="C16" s="187"/>
      <c r="D16" s="187"/>
      <c r="E16" s="187"/>
      <c r="F16" s="187"/>
      <c r="G16" s="270" t="str">
        <f>IF(INT(入力用!G16/100000000),MOD(INT(入力用!G16/100000000),10),"")</f>
        <v/>
      </c>
      <c r="H16" s="270" t="str">
        <f>IF(INT(入力用!G16/10000000),MOD(INT(入力用!G16/10000000),10),"")</f>
        <v/>
      </c>
      <c r="I16" s="270" t="str">
        <f>IF(INT(入力用!G16/1000000),MOD(INT(入力用!G16/1000000),10),"")</f>
        <v/>
      </c>
      <c r="J16" s="270" t="str">
        <f>IF(INT(入力用!G16/100000),MOD(INT(入力用!G16/100000),10),"")</f>
        <v/>
      </c>
      <c r="K16" s="270" t="str">
        <f>IF(INT(入力用!G16/10000),MOD(INT(入力用!G16/10000),10),"")</f>
        <v/>
      </c>
      <c r="L16" s="270" t="str">
        <f>IF(INT(入力用!G16/1000),MOD(INT(入力用!G16/1000),10),"")</f>
        <v/>
      </c>
      <c r="M16" s="270"/>
      <c r="N16" s="270" t="str">
        <f>IF(INT(入力用!G16/100),MOD(INT(入力用!G16/100),10),"")</f>
        <v/>
      </c>
      <c r="O16" s="270" t="str">
        <f>IF(INT(入力用!G16/10),MOD(INT(入力用!G16/10),10),"")</f>
        <v/>
      </c>
      <c r="P16" s="270" t="str">
        <f>IF(INT(入力用!G16/1),MOD(INT(入力用!G16/1),10),"")</f>
        <v/>
      </c>
      <c r="R16" s="38"/>
      <c r="S16" s="158"/>
      <c r="T16" s="158"/>
      <c r="U16" s="158"/>
      <c r="V16" s="158"/>
      <c r="W16" s="158"/>
      <c r="X16" s="158"/>
      <c r="Y16" s="158"/>
      <c r="Z16" s="158"/>
      <c r="AA16" s="34"/>
      <c r="AB16" s="38"/>
      <c r="AC16" s="295"/>
      <c r="AD16" s="295"/>
      <c r="AE16" s="295"/>
      <c r="AF16" s="295"/>
      <c r="AG16" s="295"/>
      <c r="AH16" s="295"/>
      <c r="AI16" s="295"/>
      <c r="AJ16" s="295"/>
      <c r="AK16" s="295"/>
      <c r="AL16" s="295"/>
      <c r="AM16" s="295"/>
      <c r="AN16" s="295"/>
      <c r="AO16" s="295"/>
      <c r="AP16" s="295"/>
      <c r="AQ16" s="295"/>
      <c r="AR16" s="295"/>
      <c r="AS16" s="295"/>
      <c r="AT16" s="295"/>
      <c r="AU16" s="295"/>
      <c r="AV16" s="295"/>
      <c r="AW16" s="295"/>
      <c r="AX16" s="295"/>
      <c r="AY16" s="295"/>
      <c r="AZ16" s="295"/>
      <c r="BA16" s="295"/>
      <c r="BB16" s="295"/>
      <c r="BC16" s="295"/>
      <c r="BD16" s="295"/>
      <c r="BE16" s="295"/>
      <c r="BF16" s="295"/>
      <c r="BG16" s="295"/>
      <c r="BH16" s="295"/>
      <c r="BI16" s="38"/>
      <c r="BK16" s="51"/>
      <c r="BL16" s="51"/>
      <c r="BM16" s="51"/>
      <c r="BN16" s="51"/>
      <c r="BO16" s="51"/>
      <c r="BP16" s="51"/>
      <c r="BQ16" s="51"/>
      <c r="BR16" s="51"/>
      <c r="BS16" s="187"/>
      <c r="BT16" s="187"/>
      <c r="BU16" s="187"/>
      <c r="BV16" s="187"/>
      <c r="BW16" s="187"/>
      <c r="BX16" s="187"/>
      <c r="BY16" s="187"/>
      <c r="BZ16" s="187"/>
      <c r="CA16" s="187"/>
    </row>
    <row r="17" spans="1:79" ht="7.5" customHeight="1" x14ac:dyDescent="0.15">
      <c r="B17" s="187"/>
      <c r="C17" s="187"/>
      <c r="D17" s="187"/>
      <c r="E17" s="187"/>
      <c r="F17" s="187"/>
      <c r="G17" s="270"/>
      <c r="H17" s="270"/>
      <c r="I17" s="270"/>
      <c r="J17" s="270"/>
      <c r="K17" s="270"/>
      <c r="L17" s="270"/>
      <c r="M17" s="270"/>
      <c r="N17" s="270"/>
      <c r="O17" s="270"/>
      <c r="P17" s="270"/>
      <c r="R17" s="69"/>
      <c r="S17" s="194" t="s">
        <v>32</v>
      </c>
      <c r="T17" s="194" t="s">
        <v>34</v>
      </c>
      <c r="U17" s="194" t="str">
        <f>IF(入力用!U17="","",入力用!U17)</f>
        <v/>
      </c>
      <c r="V17" s="194"/>
      <c r="W17" s="194"/>
      <c r="X17" s="194"/>
      <c r="Y17" s="194"/>
      <c r="Z17" s="194"/>
      <c r="AA17" s="194"/>
      <c r="AB17" s="194" t="s">
        <v>35</v>
      </c>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K17" s="51"/>
      <c r="BL17" s="51"/>
      <c r="BM17" s="51"/>
      <c r="BN17" s="51"/>
      <c r="BO17" s="51"/>
      <c r="BP17" s="51"/>
      <c r="BQ17" s="51"/>
      <c r="BR17" s="51"/>
      <c r="BS17" s="39"/>
      <c r="BT17" s="39"/>
      <c r="BU17" s="39"/>
      <c r="BV17" s="39"/>
      <c r="BW17" s="39"/>
      <c r="BX17" s="39"/>
      <c r="BY17" s="39"/>
      <c r="BZ17" s="39"/>
      <c r="CA17" s="39"/>
    </row>
    <row r="18" spans="1:79" ht="11.25" customHeight="1" x14ac:dyDescent="0.15">
      <c r="B18" s="187"/>
      <c r="C18" s="187"/>
      <c r="D18" s="187"/>
      <c r="E18" s="187"/>
      <c r="F18" s="187"/>
      <c r="G18" s="270"/>
      <c r="H18" s="270"/>
      <c r="I18" s="270"/>
      <c r="J18" s="270"/>
      <c r="K18" s="270"/>
      <c r="L18" s="270"/>
      <c r="M18" s="270"/>
      <c r="N18" s="270"/>
      <c r="O18" s="270"/>
      <c r="P18" s="270"/>
      <c r="R18" s="4"/>
      <c r="S18" s="194"/>
      <c r="T18" s="194"/>
      <c r="U18" s="194"/>
      <c r="V18" s="194"/>
      <c r="W18" s="194"/>
      <c r="X18" s="194"/>
      <c r="Y18" s="194"/>
      <c r="Z18" s="194"/>
      <c r="AA18" s="194"/>
      <c r="AB18" s="19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K18" s="51"/>
      <c r="BL18" s="51"/>
      <c r="BM18" s="51"/>
      <c r="BN18" s="51"/>
      <c r="BO18" s="51"/>
      <c r="BP18" s="51"/>
      <c r="BQ18" s="51"/>
      <c r="BR18" s="51"/>
      <c r="BS18" s="39"/>
      <c r="BT18" s="39"/>
      <c r="BU18" s="39"/>
      <c r="BV18" s="39"/>
      <c r="BW18" s="39"/>
      <c r="BX18" s="39"/>
      <c r="BY18" s="39"/>
      <c r="BZ18" s="39"/>
      <c r="CA18" s="39"/>
    </row>
    <row r="19" spans="1:79" ht="6" customHeight="1" x14ac:dyDescent="0.15">
      <c r="B19" s="187" t="s">
        <v>56</v>
      </c>
      <c r="C19" s="187"/>
      <c r="D19" s="187"/>
      <c r="E19" s="187"/>
      <c r="F19" s="187"/>
      <c r="G19" s="270" t="str">
        <f>IF(INT(入力用!G19/100000000),MOD(INT(入力用!G19/100000000),10),"")</f>
        <v/>
      </c>
      <c r="H19" s="270" t="str">
        <f>IF(INT(入力用!G19/10000000),MOD(INT(入力用!G19/10000000),10),"")</f>
        <v/>
      </c>
      <c r="I19" s="270" t="str">
        <f>IF(INT(入力用!G19/1000000),MOD(INT(入力用!G19/1000000),10),"")</f>
        <v/>
      </c>
      <c r="J19" s="270" t="str">
        <f>IF(INT(入力用!G19/100000),MOD(INT(入力用!G19/100000),10),"")</f>
        <v/>
      </c>
      <c r="K19" s="270" t="str">
        <f>IF(INT(入力用!G19/10000),MOD(INT(入力用!G19/10000),10),"")</f>
        <v/>
      </c>
      <c r="L19" s="270" t="str">
        <f>IF(INT(入力用!G19/1000),MOD(INT(入力用!G19/1000),10),"")</f>
        <v/>
      </c>
      <c r="M19" s="270"/>
      <c r="N19" s="270" t="str">
        <f>IF(INT(入力用!G19/100),MOD(INT(入力用!G19/100),10),"")</f>
        <v/>
      </c>
      <c r="O19" s="270" t="str">
        <f>IF(INT(入力用!G19/10),MOD(INT(入力用!G19/10),10),"")</f>
        <v/>
      </c>
      <c r="P19" s="270" t="str">
        <f>IF(INT(入力用!G19/1),MOD(INT(入力用!G19/1),10),"")</f>
        <v/>
      </c>
      <c r="R19" s="69"/>
      <c r="S19" s="158" t="s">
        <v>59</v>
      </c>
      <c r="T19" s="158"/>
      <c r="U19" s="158"/>
      <c r="V19" s="158"/>
      <c r="W19" s="265" t="str">
        <f>IF(入力用!W19="","",入力用!W19)</f>
        <v/>
      </c>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5"/>
      <c r="BA19" s="265"/>
      <c r="BB19" s="265"/>
      <c r="BC19" s="265"/>
      <c r="BD19" s="265"/>
      <c r="BE19" s="265"/>
      <c r="BF19" s="265"/>
      <c r="BG19" s="265"/>
      <c r="BH19" s="265"/>
      <c r="BI19" s="265"/>
      <c r="BK19" s="32"/>
      <c r="BL19" s="32"/>
      <c r="BM19" s="32"/>
      <c r="BN19" s="32"/>
      <c r="BO19" s="32"/>
      <c r="BP19" s="32"/>
      <c r="BQ19" s="32"/>
      <c r="BR19" s="32"/>
      <c r="BS19" s="32"/>
      <c r="BT19" s="32"/>
      <c r="BU19" s="32"/>
      <c r="BV19" s="32"/>
      <c r="BW19" s="32"/>
      <c r="BX19" s="32"/>
      <c r="BY19" s="32"/>
      <c r="BZ19" s="32"/>
      <c r="CA19" s="32"/>
    </row>
    <row r="20" spans="1:79" ht="11.25" customHeight="1" x14ac:dyDescent="0.15">
      <c r="B20" s="187"/>
      <c r="C20" s="187"/>
      <c r="D20" s="187"/>
      <c r="E20" s="187"/>
      <c r="F20" s="187"/>
      <c r="G20" s="270"/>
      <c r="H20" s="270"/>
      <c r="I20" s="270"/>
      <c r="J20" s="270"/>
      <c r="K20" s="270"/>
      <c r="L20" s="270"/>
      <c r="M20" s="270"/>
      <c r="N20" s="270"/>
      <c r="O20" s="270"/>
      <c r="P20" s="270"/>
      <c r="R20" s="69"/>
      <c r="S20" s="158"/>
      <c r="T20" s="158"/>
      <c r="U20" s="158"/>
      <c r="V20" s="158"/>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65"/>
      <c r="AS20" s="265"/>
      <c r="AT20" s="265"/>
      <c r="AU20" s="265"/>
      <c r="AV20" s="265"/>
      <c r="AW20" s="265"/>
      <c r="AX20" s="265"/>
      <c r="AY20" s="265"/>
      <c r="AZ20" s="265"/>
      <c r="BA20" s="265"/>
      <c r="BB20" s="265"/>
      <c r="BC20" s="265"/>
      <c r="BD20" s="265"/>
      <c r="BE20" s="265"/>
      <c r="BF20" s="265"/>
      <c r="BG20" s="265"/>
      <c r="BH20" s="265"/>
      <c r="BI20" s="265"/>
      <c r="BK20" s="32"/>
      <c r="BL20" s="32"/>
      <c r="BM20" s="32"/>
      <c r="BN20" s="32"/>
      <c r="BO20" s="32"/>
      <c r="BP20" s="32"/>
      <c r="BQ20" s="32"/>
      <c r="BR20" s="32"/>
      <c r="BS20" s="32"/>
      <c r="BT20" s="32"/>
      <c r="BU20" s="32"/>
      <c r="BV20" s="32"/>
      <c r="BW20" s="32"/>
      <c r="BX20" s="32"/>
      <c r="BY20" s="32"/>
      <c r="BZ20" s="32"/>
      <c r="CA20" s="32"/>
    </row>
    <row r="21" spans="1:79" ht="7.5" customHeight="1" x14ac:dyDescent="0.15">
      <c r="B21" s="187"/>
      <c r="C21" s="187"/>
      <c r="D21" s="187"/>
      <c r="E21" s="187"/>
      <c r="F21" s="187"/>
      <c r="G21" s="270"/>
      <c r="H21" s="270"/>
      <c r="I21" s="270"/>
      <c r="J21" s="270"/>
      <c r="K21" s="270"/>
      <c r="L21" s="270"/>
      <c r="M21" s="270"/>
      <c r="N21" s="270"/>
      <c r="O21" s="270"/>
      <c r="P21" s="270"/>
      <c r="R21" s="69"/>
      <c r="S21" s="158"/>
      <c r="T21" s="158"/>
      <c r="U21" s="158"/>
      <c r="V21" s="158"/>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K21" s="32"/>
      <c r="BL21" s="32"/>
      <c r="BM21" s="32"/>
      <c r="BN21" s="32"/>
      <c r="BO21" s="32"/>
      <c r="BP21" s="32"/>
      <c r="BQ21" s="32"/>
      <c r="BR21" s="32"/>
      <c r="BS21" s="32"/>
      <c r="BT21" s="32"/>
      <c r="BU21" s="32"/>
      <c r="BV21" s="32"/>
      <c r="BW21" s="32"/>
      <c r="BX21" s="32"/>
      <c r="BY21" s="32"/>
      <c r="BZ21" s="32"/>
      <c r="CA21" s="32"/>
    </row>
    <row r="22" spans="1:79" ht="3.75" customHeight="1" x14ac:dyDescent="0.15">
      <c r="B22" s="277" t="s">
        <v>64</v>
      </c>
      <c r="C22" s="277"/>
      <c r="D22" s="277"/>
      <c r="E22" s="277"/>
      <c r="F22" s="277"/>
      <c r="G22" s="270" t="str">
        <f>IF(INT(入力用!G22/100000000),MOD(INT(入力用!G22/100000000),10),"")</f>
        <v/>
      </c>
      <c r="H22" s="270" t="str">
        <f>IF(INT(入力用!G22/10000000),MOD(INT(入力用!G22/10000000),10),"")</f>
        <v/>
      </c>
      <c r="I22" s="270" t="str">
        <f>IF(INT(入力用!G22/1000000),MOD(INT(入力用!G22/1000000),10),"")</f>
        <v/>
      </c>
      <c r="J22" s="270" t="str">
        <f>IF(INT(入力用!G22/100000),MOD(INT(入力用!G22/100000),10),"")</f>
        <v/>
      </c>
      <c r="K22" s="270" t="str">
        <f>IF(INT(入力用!G22/10000),MOD(INT(入力用!G22/10000),10),"")</f>
        <v/>
      </c>
      <c r="L22" s="270" t="str">
        <f>IF(INT(入力用!G22/1000),MOD(INT(入力用!G22/1000),10),"")</f>
        <v/>
      </c>
      <c r="M22" s="270"/>
      <c r="N22" s="270" t="str">
        <f>IF(INT(入力用!G22/100),MOD(INT(入力用!G22/100),10),"")</f>
        <v/>
      </c>
      <c r="O22" s="270" t="str">
        <f>IF(INT(入力用!G22/10),MOD(INT(入力用!G22/10),10),"")</f>
        <v/>
      </c>
      <c r="P22" s="270" t="str">
        <f>IF(INT(入力用!G22/1),MOD(INT(入力用!G22/1),10),"")</f>
        <v/>
      </c>
      <c r="R22" s="4"/>
      <c r="S22" s="158" t="s">
        <v>58</v>
      </c>
      <c r="T22" s="158"/>
      <c r="U22" s="158"/>
      <c r="V22" s="158"/>
      <c r="W22" s="265" t="str">
        <f>IF(入力用!W22="","",入力用!W22)</f>
        <v/>
      </c>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5"/>
      <c r="BI22" s="265"/>
      <c r="BK22" s="32"/>
      <c r="BL22" s="32"/>
      <c r="BM22" s="32"/>
      <c r="BN22" s="32"/>
      <c r="BO22" s="32"/>
      <c r="BP22" s="32"/>
      <c r="BQ22" s="32"/>
      <c r="BR22" s="32"/>
      <c r="BS22" s="32"/>
      <c r="BT22" s="32"/>
      <c r="BU22" s="32"/>
      <c r="BV22" s="32"/>
      <c r="BW22" s="32"/>
      <c r="BX22" s="32"/>
      <c r="BY22" s="32"/>
      <c r="BZ22" s="32"/>
      <c r="CA22" s="32"/>
    </row>
    <row r="23" spans="1:79" ht="15" customHeight="1" x14ac:dyDescent="0.15">
      <c r="B23" s="277"/>
      <c r="C23" s="277"/>
      <c r="D23" s="277"/>
      <c r="E23" s="277"/>
      <c r="F23" s="277"/>
      <c r="G23" s="270"/>
      <c r="H23" s="270"/>
      <c r="I23" s="270"/>
      <c r="J23" s="270"/>
      <c r="K23" s="270"/>
      <c r="L23" s="270"/>
      <c r="M23" s="270"/>
      <c r="N23" s="270"/>
      <c r="O23" s="270"/>
      <c r="P23" s="270"/>
      <c r="R23" s="4"/>
      <c r="S23" s="158"/>
      <c r="T23" s="158"/>
      <c r="U23" s="158"/>
      <c r="V23" s="158"/>
      <c r="W23" s="265"/>
      <c r="X23" s="265"/>
      <c r="Y23" s="265"/>
      <c r="Z23" s="265"/>
      <c r="AA23" s="265"/>
      <c r="AB23" s="265"/>
      <c r="AC23" s="265"/>
      <c r="AD23" s="265"/>
      <c r="AE23" s="265"/>
      <c r="AF23" s="265"/>
      <c r="AG23" s="265"/>
      <c r="AH23" s="265"/>
      <c r="AI23" s="265"/>
      <c r="AJ23" s="265"/>
      <c r="AK23" s="265"/>
      <c r="AL23" s="265"/>
      <c r="AM23" s="265"/>
      <c r="AN23" s="265"/>
      <c r="AO23" s="265"/>
      <c r="AP23" s="265"/>
      <c r="AQ23" s="265"/>
      <c r="AR23" s="265"/>
      <c r="AS23" s="265"/>
      <c r="AT23" s="265"/>
      <c r="AU23" s="265"/>
      <c r="AV23" s="265"/>
      <c r="AW23" s="265"/>
      <c r="AX23" s="265"/>
      <c r="AY23" s="265"/>
      <c r="AZ23" s="265"/>
      <c r="BA23" s="265"/>
      <c r="BB23" s="265"/>
      <c r="BC23" s="265"/>
      <c r="BD23" s="265"/>
      <c r="BE23" s="265"/>
      <c r="BF23" s="265"/>
      <c r="BG23" s="265"/>
      <c r="BH23" s="265"/>
      <c r="BI23" s="265"/>
      <c r="BK23" s="32"/>
      <c r="BL23" s="32"/>
      <c r="BM23" s="32"/>
      <c r="BN23" s="32"/>
      <c r="BO23" s="32"/>
      <c r="BP23" s="32"/>
      <c r="BQ23" s="32"/>
      <c r="BR23" s="32"/>
      <c r="BS23" s="32"/>
      <c r="BT23" s="32"/>
      <c r="BU23" s="32"/>
      <c r="BV23" s="32"/>
      <c r="BW23" s="32"/>
      <c r="BX23" s="32"/>
      <c r="BY23" s="32"/>
      <c r="BZ23" s="32"/>
      <c r="CA23" s="32"/>
    </row>
    <row r="24" spans="1:79" ht="11.25" customHeight="1" x14ac:dyDescent="0.15">
      <c r="B24" s="277"/>
      <c r="C24" s="277"/>
      <c r="D24" s="277"/>
      <c r="E24" s="277"/>
      <c r="F24" s="277"/>
      <c r="G24" s="270"/>
      <c r="H24" s="270"/>
      <c r="I24" s="270"/>
      <c r="J24" s="270"/>
      <c r="K24" s="270"/>
      <c r="L24" s="270"/>
      <c r="M24" s="270"/>
      <c r="N24" s="270"/>
      <c r="O24" s="270"/>
      <c r="P24" s="270"/>
      <c r="R24" s="69"/>
      <c r="S24" s="158"/>
      <c r="T24" s="158"/>
      <c r="U24" s="158"/>
      <c r="V24" s="158"/>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65"/>
      <c r="AS24" s="265"/>
      <c r="AT24" s="265"/>
      <c r="AU24" s="265"/>
      <c r="AV24" s="265"/>
      <c r="AW24" s="265"/>
      <c r="AX24" s="265"/>
      <c r="AY24" s="265"/>
      <c r="AZ24" s="265"/>
      <c r="BA24" s="265"/>
      <c r="BB24" s="265"/>
      <c r="BC24" s="265"/>
      <c r="BD24" s="265"/>
      <c r="BE24" s="265"/>
      <c r="BF24" s="265"/>
      <c r="BG24" s="265"/>
      <c r="BH24" s="265"/>
      <c r="BI24" s="265"/>
      <c r="BK24" s="32"/>
      <c r="BL24" s="32"/>
      <c r="BM24" s="32"/>
      <c r="BN24" s="32"/>
      <c r="BO24" s="32"/>
      <c r="BP24" s="32"/>
      <c r="BQ24" s="32"/>
      <c r="BR24" s="32"/>
      <c r="BS24" s="32"/>
      <c r="BT24" s="32"/>
      <c r="BU24" s="32"/>
      <c r="BV24" s="32"/>
      <c r="BW24" s="32"/>
      <c r="BX24" s="32"/>
      <c r="BY24" s="32"/>
      <c r="BZ24" s="32"/>
      <c r="CA24" s="32"/>
    </row>
    <row r="25" spans="1:79" ht="7.5" customHeight="1" x14ac:dyDescent="0.15">
      <c r="A25" s="41"/>
      <c r="R25" s="34"/>
      <c r="S25" s="158" t="s">
        <v>57</v>
      </c>
      <c r="T25" s="158"/>
      <c r="U25" s="158"/>
      <c r="V25" s="158"/>
      <c r="W25" s="286" t="str">
        <f>IF(入力用!W25="","",入力用!W25)</f>
        <v/>
      </c>
      <c r="X25" s="286"/>
      <c r="Y25" s="286"/>
      <c r="Z25" s="286"/>
      <c r="AA25" s="286"/>
      <c r="AB25" s="286"/>
      <c r="AC25" s="286"/>
      <c r="AD25" s="286"/>
      <c r="AE25" s="286"/>
      <c r="AF25" s="286"/>
      <c r="AG25" s="286"/>
      <c r="AH25" s="286"/>
      <c r="AI25" s="286"/>
      <c r="AJ25" s="286"/>
      <c r="AK25" s="286"/>
      <c r="AL25" s="286"/>
      <c r="AM25" s="286"/>
      <c r="AN25" s="286"/>
      <c r="AO25" s="286"/>
      <c r="AP25" s="286"/>
      <c r="AQ25" s="286"/>
      <c r="AR25" s="286"/>
      <c r="AS25" s="286"/>
      <c r="AT25" s="286"/>
      <c r="AU25" s="286"/>
      <c r="AV25" s="286"/>
      <c r="AW25" s="286"/>
      <c r="AX25" s="286"/>
      <c r="AY25" s="286"/>
      <c r="AZ25" s="286"/>
      <c r="BA25" s="286"/>
      <c r="BB25" s="286"/>
      <c r="BC25" s="286"/>
      <c r="BD25" s="35"/>
      <c r="BE25" s="35"/>
      <c r="BF25" s="35"/>
      <c r="BG25" s="35"/>
      <c r="BH25" s="35"/>
      <c r="BI25" s="35"/>
      <c r="BK25" s="32"/>
      <c r="BL25" s="32"/>
      <c r="BM25" s="32"/>
      <c r="BN25" s="32"/>
      <c r="BO25" s="32"/>
      <c r="BP25" s="32"/>
      <c r="BQ25" s="32"/>
      <c r="BR25" s="32"/>
      <c r="BS25" s="32"/>
      <c r="BT25" s="32"/>
      <c r="BU25" s="32"/>
      <c r="BV25" s="32"/>
      <c r="BW25" s="32"/>
      <c r="BX25" s="32"/>
      <c r="BY25" s="32"/>
      <c r="BZ25" s="32"/>
      <c r="CA25" s="32"/>
    </row>
    <row r="26" spans="1:79" ht="11.25" customHeight="1" x14ac:dyDescent="0.15">
      <c r="A26" s="11"/>
      <c r="B26" s="283"/>
      <c r="C26" s="283"/>
      <c r="D26" s="165"/>
      <c r="E26" s="165"/>
      <c r="F26" s="165"/>
      <c r="G26" s="167"/>
      <c r="H26" s="165"/>
      <c r="I26" s="165"/>
      <c r="J26" s="169"/>
      <c r="K26" s="284"/>
      <c r="L26" s="284"/>
      <c r="M26" s="285"/>
      <c r="N26" s="285"/>
      <c r="O26" s="285"/>
      <c r="P26" s="285"/>
      <c r="Q26" s="11"/>
      <c r="R26" s="34"/>
      <c r="S26" s="158"/>
      <c r="T26" s="158"/>
      <c r="U26" s="158"/>
      <c r="V26" s="158"/>
      <c r="W26" s="286"/>
      <c r="X26" s="286"/>
      <c r="Y26" s="286"/>
      <c r="Z26" s="286"/>
      <c r="AA26" s="286"/>
      <c r="AB26" s="286"/>
      <c r="AC26" s="286"/>
      <c r="AD26" s="286"/>
      <c r="AE26" s="286"/>
      <c r="AF26" s="286"/>
      <c r="AG26" s="286"/>
      <c r="AH26" s="286"/>
      <c r="AI26" s="286"/>
      <c r="AJ26" s="286"/>
      <c r="AK26" s="286"/>
      <c r="AL26" s="286"/>
      <c r="AM26" s="286"/>
      <c r="AN26" s="286"/>
      <c r="AO26" s="286"/>
      <c r="AP26" s="286"/>
      <c r="AQ26" s="286"/>
      <c r="AR26" s="286"/>
      <c r="AS26" s="286"/>
      <c r="AT26" s="286"/>
      <c r="AU26" s="286"/>
      <c r="AV26" s="286"/>
      <c r="AW26" s="286"/>
      <c r="AX26" s="286"/>
      <c r="AY26" s="286"/>
      <c r="AZ26" s="286"/>
      <c r="BA26" s="286"/>
      <c r="BB26" s="286"/>
      <c r="BC26" s="286"/>
      <c r="BD26" s="53"/>
      <c r="BE26" s="53"/>
      <c r="BF26" s="53"/>
      <c r="BG26" s="53"/>
      <c r="BH26" s="53"/>
      <c r="BI26" s="53"/>
      <c r="BK26" s="32"/>
      <c r="BL26" s="32"/>
      <c r="BM26" s="32"/>
      <c r="BN26" s="32"/>
      <c r="BO26" s="32"/>
      <c r="BP26" s="32"/>
      <c r="BQ26" s="32"/>
      <c r="BR26" s="32"/>
      <c r="BS26" s="32"/>
      <c r="BT26" s="32"/>
      <c r="BU26" s="32"/>
      <c r="BV26" s="32"/>
      <c r="BW26" s="32"/>
      <c r="BX26" s="32"/>
      <c r="BY26" s="32"/>
      <c r="BZ26" s="32"/>
      <c r="CA26" s="32"/>
    </row>
    <row r="27" spans="1:79" ht="7.5" customHeight="1" x14ac:dyDescent="0.15">
      <c r="A27" s="11"/>
      <c r="B27" s="283"/>
      <c r="C27" s="283"/>
      <c r="D27" s="165"/>
      <c r="E27" s="165"/>
      <c r="F27" s="165"/>
      <c r="G27" s="167"/>
      <c r="H27" s="165"/>
      <c r="I27" s="165"/>
      <c r="J27" s="169"/>
      <c r="K27" s="284"/>
      <c r="L27" s="284"/>
      <c r="M27" s="285"/>
      <c r="N27" s="285"/>
      <c r="O27" s="285"/>
      <c r="P27" s="285"/>
      <c r="Q27" s="11"/>
      <c r="R27" s="69"/>
      <c r="S27" s="158"/>
      <c r="T27" s="158"/>
      <c r="U27" s="158"/>
      <c r="V27" s="158"/>
      <c r="W27" s="286"/>
      <c r="X27" s="286"/>
      <c r="Y27" s="286"/>
      <c r="Z27" s="286"/>
      <c r="AA27" s="286"/>
      <c r="AB27" s="286"/>
      <c r="AC27" s="286"/>
      <c r="AD27" s="286"/>
      <c r="AE27" s="286"/>
      <c r="AF27" s="286"/>
      <c r="AG27" s="286"/>
      <c r="AH27" s="286"/>
      <c r="AI27" s="286"/>
      <c r="AJ27" s="286"/>
      <c r="AK27" s="286"/>
      <c r="AL27" s="286"/>
      <c r="AM27" s="286"/>
      <c r="AN27" s="286"/>
      <c r="AO27" s="286"/>
      <c r="AP27" s="286"/>
      <c r="AQ27" s="286"/>
      <c r="AR27" s="286"/>
      <c r="AS27" s="286"/>
      <c r="AT27" s="286"/>
      <c r="AU27" s="286"/>
      <c r="AV27" s="286"/>
      <c r="AW27" s="286"/>
      <c r="AX27" s="286"/>
      <c r="AY27" s="286"/>
      <c r="AZ27" s="286"/>
      <c r="BA27" s="286"/>
      <c r="BB27" s="286"/>
      <c r="BC27" s="286"/>
      <c r="BD27" s="53"/>
      <c r="BE27" s="53"/>
      <c r="BF27" s="53"/>
      <c r="BG27" s="53"/>
      <c r="BH27" s="53"/>
      <c r="BI27" s="53"/>
      <c r="BK27" s="32"/>
      <c r="BL27" s="32"/>
      <c r="BM27" s="32"/>
      <c r="BN27" s="32"/>
      <c r="BO27" s="32"/>
      <c r="BP27" s="32"/>
      <c r="BQ27" s="32"/>
      <c r="BR27" s="32"/>
      <c r="BS27" s="32"/>
      <c r="BT27" s="32"/>
      <c r="BU27" s="32"/>
      <c r="BV27" s="32"/>
      <c r="BW27" s="32"/>
      <c r="BX27" s="32"/>
      <c r="BY27" s="32"/>
      <c r="BZ27" s="32"/>
      <c r="CA27" s="32"/>
    </row>
    <row r="28" spans="1:79" ht="9" customHeight="1" x14ac:dyDescent="0.15">
      <c r="A28" s="11"/>
      <c r="B28" s="289"/>
      <c r="C28" s="289"/>
      <c r="D28" s="290"/>
      <c r="E28" s="290"/>
      <c r="F28" s="290"/>
      <c r="G28" s="290"/>
      <c r="H28" s="290"/>
      <c r="I28" s="290"/>
      <c r="J28" s="290"/>
      <c r="K28" s="284"/>
      <c r="L28" s="284"/>
      <c r="M28" s="291"/>
      <c r="N28" s="291"/>
      <c r="O28" s="291"/>
      <c r="P28" s="291"/>
      <c r="Q28" s="11"/>
      <c r="R28" s="263" t="s">
        <v>36</v>
      </c>
      <c r="S28" s="263"/>
      <c r="T28" s="263"/>
      <c r="U28" s="263"/>
      <c r="V28" s="263"/>
      <c r="W28" s="263" t="str">
        <f>IF(入力用!W28="","",入力用!W28)</f>
        <v/>
      </c>
      <c r="X28" s="263"/>
      <c r="Y28" s="263"/>
      <c r="Z28" s="263"/>
      <c r="AA28" s="263"/>
      <c r="AB28" s="263"/>
      <c r="AC28" s="263"/>
      <c r="AD28" s="263"/>
      <c r="AE28" s="263"/>
      <c r="AF28" s="263"/>
      <c r="AG28" s="263"/>
      <c r="AH28" s="263"/>
      <c r="AI28" s="263" t="s">
        <v>37</v>
      </c>
      <c r="AJ28" s="263"/>
      <c r="AK28" s="263"/>
      <c r="AL28" s="263"/>
      <c r="AM28" s="263"/>
      <c r="AN28" s="263"/>
      <c r="AO28" s="263"/>
      <c r="AP28" s="263"/>
      <c r="AQ28" s="263"/>
      <c r="AR28" s="263"/>
      <c r="AS28" s="263" t="str">
        <f>IF(入力用!AS28="","",入力用!AS28)</f>
        <v/>
      </c>
      <c r="AT28" s="263"/>
      <c r="AU28" s="263"/>
      <c r="AV28" s="263"/>
      <c r="AW28" s="263"/>
      <c r="AX28" s="263"/>
      <c r="AY28" s="263"/>
      <c r="AZ28" s="263"/>
      <c r="BA28" s="263"/>
      <c r="BB28" s="263"/>
      <c r="BC28" s="263"/>
      <c r="BD28" s="263"/>
      <c r="BE28" s="263"/>
      <c r="BF28" s="263"/>
      <c r="BG28" s="263"/>
      <c r="BH28" s="263"/>
      <c r="BI28" s="263"/>
      <c r="BK28" s="32"/>
      <c r="BL28" s="32"/>
      <c r="BM28" s="32"/>
      <c r="BN28" s="32"/>
      <c r="BO28" s="32"/>
      <c r="BP28" s="32"/>
      <c r="BQ28" s="32"/>
      <c r="BR28" s="32"/>
      <c r="BS28" s="32"/>
      <c r="BT28" s="32"/>
      <c r="BU28" s="32"/>
      <c r="BV28" s="32"/>
      <c r="BW28" s="32"/>
      <c r="BX28" s="32"/>
      <c r="BY28" s="32"/>
      <c r="BZ28" s="32"/>
      <c r="CA28" s="32"/>
    </row>
    <row r="29" spans="1:79" ht="9" customHeight="1" x14ac:dyDescent="0.15">
      <c r="A29" s="11"/>
      <c r="B29" s="283"/>
      <c r="C29" s="283"/>
      <c r="D29" s="165"/>
      <c r="E29" s="165"/>
      <c r="F29" s="165"/>
      <c r="G29" s="165"/>
      <c r="H29" s="165"/>
      <c r="I29" s="165"/>
      <c r="J29" s="165"/>
      <c r="K29" s="284"/>
      <c r="L29" s="284"/>
      <c r="M29" s="291"/>
      <c r="N29" s="291"/>
      <c r="O29" s="291"/>
      <c r="P29" s="291"/>
      <c r="Q29" s="11"/>
      <c r="R29" s="26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263"/>
      <c r="AR29" s="263"/>
      <c r="AS29" s="263"/>
      <c r="AT29" s="263"/>
      <c r="AU29" s="263"/>
      <c r="AV29" s="263"/>
      <c r="AW29" s="263"/>
      <c r="AX29" s="263"/>
      <c r="AY29" s="263"/>
      <c r="AZ29" s="263"/>
      <c r="BA29" s="263"/>
      <c r="BB29" s="263"/>
      <c r="BC29" s="263"/>
      <c r="BD29" s="263"/>
      <c r="BE29" s="263"/>
      <c r="BF29" s="263"/>
      <c r="BG29" s="263"/>
      <c r="BH29" s="263"/>
      <c r="BI29" s="263"/>
      <c r="BK29" s="32"/>
      <c r="BL29" s="32"/>
      <c r="BM29" s="32"/>
      <c r="BN29" s="32"/>
      <c r="BO29" s="32"/>
      <c r="BP29" s="32"/>
      <c r="BQ29" s="32"/>
      <c r="BR29" s="32"/>
      <c r="BS29" s="32"/>
      <c r="BT29" s="32"/>
      <c r="BU29" s="32"/>
      <c r="BV29" s="32"/>
      <c r="BW29" s="32"/>
      <c r="BX29" s="32"/>
      <c r="BY29" s="32"/>
      <c r="BZ29" s="32"/>
      <c r="CA29" s="32"/>
    </row>
    <row r="30" spans="1:79" ht="9" customHeight="1" x14ac:dyDescent="0.15">
      <c r="A30" s="11"/>
      <c r="B30" s="283"/>
      <c r="C30" s="283"/>
      <c r="D30" s="165"/>
      <c r="E30" s="165"/>
      <c r="F30" s="165"/>
      <c r="G30" s="165"/>
      <c r="H30" s="165"/>
      <c r="I30" s="165"/>
      <c r="J30" s="165"/>
      <c r="K30" s="284"/>
      <c r="L30" s="284"/>
      <c r="M30" s="291"/>
      <c r="N30" s="291"/>
      <c r="O30" s="291"/>
      <c r="P30" s="291"/>
      <c r="Q30" s="11"/>
      <c r="R30" s="263"/>
      <c r="S30" s="263"/>
      <c r="T30" s="263"/>
      <c r="U30" s="263"/>
      <c r="V30" s="263"/>
      <c r="W30" s="263"/>
      <c r="X30" s="263"/>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3"/>
      <c r="AY30" s="263"/>
      <c r="AZ30" s="263"/>
      <c r="BA30" s="263"/>
      <c r="BB30" s="263"/>
      <c r="BC30" s="263"/>
      <c r="BD30" s="263"/>
      <c r="BE30" s="263"/>
      <c r="BF30" s="263"/>
      <c r="BG30" s="263"/>
      <c r="BH30" s="263"/>
      <c r="BI30" s="263"/>
      <c r="BK30" s="32"/>
      <c r="BL30" s="32"/>
      <c r="BM30" s="32"/>
      <c r="BN30" s="32"/>
      <c r="BO30" s="32"/>
      <c r="BP30" s="32"/>
      <c r="BQ30" s="32"/>
      <c r="BR30" s="32"/>
      <c r="BS30" s="4"/>
      <c r="BT30" s="4"/>
      <c r="BU30" s="4"/>
      <c r="BV30" s="4"/>
      <c r="BW30" s="4"/>
      <c r="BX30" s="4"/>
      <c r="BY30" s="4"/>
      <c r="BZ30" s="4"/>
      <c r="CA30" s="4"/>
    </row>
    <row r="31" spans="1:79" ht="12.75" customHeight="1" x14ac:dyDescent="0.15">
      <c r="BK31" s="32"/>
      <c r="BL31" s="32"/>
      <c r="BM31" s="32"/>
      <c r="BN31" s="32"/>
      <c r="BO31" s="32"/>
      <c r="BP31" s="32"/>
      <c r="BQ31" s="32"/>
      <c r="BR31" s="32"/>
    </row>
    <row r="32" spans="1:79" ht="12.75" customHeight="1" x14ac:dyDescent="0.15">
      <c r="B32" s="187"/>
      <c r="C32" s="187"/>
      <c r="D32" s="187"/>
      <c r="E32" s="187"/>
      <c r="F32" s="287"/>
      <c r="G32" s="287"/>
      <c r="H32" s="287"/>
      <c r="I32" s="287"/>
      <c r="J32" s="287"/>
      <c r="K32" s="287"/>
      <c r="L32" s="287"/>
      <c r="M32" s="287"/>
      <c r="N32" s="287"/>
      <c r="O32" s="287"/>
      <c r="P32" s="287"/>
      <c r="Q32" s="288"/>
      <c r="R32" s="288"/>
      <c r="S32" s="288"/>
      <c r="T32" s="288"/>
      <c r="U32" s="288"/>
      <c r="V32" s="288"/>
      <c r="W32" s="187"/>
      <c r="X32" s="187"/>
      <c r="Y32" s="187"/>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K32" s="32"/>
      <c r="BL32" s="32"/>
      <c r="BM32" s="32"/>
      <c r="BN32" s="32"/>
      <c r="BO32" s="32"/>
      <c r="BP32" s="32"/>
      <c r="BQ32" s="32"/>
      <c r="BR32" s="32"/>
      <c r="BS32" s="8"/>
      <c r="BT32" s="4"/>
      <c r="BU32" s="32"/>
      <c r="BV32" s="32"/>
      <c r="BW32" s="32"/>
      <c r="BX32" s="32"/>
      <c r="BY32" s="32"/>
      <c r="BZ32" s="32"/>
      <c r="CA32" s="32"/>
    </row>
    <row r="33" spans="2:79" ht="12.75" customHeight="1" x14ac:dyDescent="0.15">
      <c r="B33" s="187"/>
      <c r="C33" s="187"/>
      <c r="D33" s="187"/>
      <c r="E33" s="187"/>
      <c r="F33" s="287"/>
      <c r="G33" s="287"/>
      <c r="H33" s="287"/>
      <c r="I33" s="287"/>
      <c r="J33" s="287"/>
      <c r="K33" s="287"/>
      <c r="L33" s="287"/>
      <c r="M33" s="287"/>
      <c r="N33" s="287"/>
      <c r="O33" s="287"/>
      <c r="P33" s="287"/>
      <c r="Q33" s="288"/>
      <c r="R33" s="288"/>
      <c r="S33" s="288"/>
      <c r="T33" s="288"/>
      <c r="U33" s="288"/>
      <c r="V33" s="288"/>
      <c r="W33" s="187"/>
      <c r="X33" s="187"/>
      <c r="Y33" s="187"/>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J33" s="3"/>
      <c r="BK33" s="72"/>
      <c r="BL33" s="73"/>
      <c r="BM33" s="73"/>
      <c r="BN33" s="73"/>
      <c r="BO33" s="73"/>
      <c r="BP33" s="73"/>
      <c r="BQ33" s="73"/>
      <c r="BR33" s="73"/>
      <c r="BS33" s="73"/>
      <c r="BT33" s="73"/>
      <c r="BU33" s="73"/>
      <c r="BV33" s="73"/>
      <c r="BW33" s="73"/>
      <c r="BX33" s="73"/>
      <c r="BY33" s="73"/>
      <c r="BZ33" s="73"/>
      <c r="CA33" s="73"/>
    </row>
    <row r="34" spans="2:79" ht="12.75" customHeight="1" x14ac:dyDescent="0.15">
      <c r="B34" s="194" t="str">
        <f>IF(入力用!B34="","",入力用!B34)</f>
        <v/>
      </c>
      <c r="C34" s="194"/>
      <c r="D34" s="194" t="str">
        <f>IF(入力用!D34="","",入力用!D34)</f>
        <v/>
      </c>
      <c r="E34" s="194"/>
      <c r="F34" s="265" t="str">
        <f>IF(入力用!F34="","",入力用!F34)</f>
        <v/>
      </c>
      <c r="G34" s="265"/>
      <c r="H34" s="265"/>
      <c r="I34" s="265"/>
      <c r="J34" s="265"/>
      <c r="K34" s="265"/>
      <c r="L34" s="265"/>
      <c r="M34" s="265"/>
      <c r="N34" s="265"/>
      <c r="O34" s="265"/>
      <c r="P34" s="265"/>
      <c r="Q34" s="266" t="str">
        <f>IF(入力用!Q34="","",入力用!Q34)</f>
        <v/>
      </c>
      <c r="R34" s="266"/>
      <c r="S34" s="266"/>
      <c r="T34" s="266"/>
      <c r="U34" s="266"/>
      <c r="V34" s="266"/>
      <c r="W34" s="269" t="str">
        <f>IF(入力用!W34="","",入力用!W34)</f>
        <v/>
      </c>
      <c r="X34" s="269"/>
      <c r="Y34" s="269"/>
      <c r="Z34" s="187" t="str">
        <f>LEFT(RIGHT(" "&amp;入力用!Z34,9),1)</f>
        <v xml:space="preserve"> </v>
      </c>
      <c r="AA34" s="187" t="str">
        <f>LEFT(RIGHT(" "&amp;入力用!Z34,8),1)</f>
        <v xml:space="preserve"> </v>
      </c>
      <c r="AB34" s="187" t="str">
        <f>LEFT(RIGHT(" "&amp;入力用!Z34,7),1)</f>
        <v xml:space="preserve"> </v>
      </c>
      <c r="AC34" s="187" t="str">
        <f>LEFT(RIGHT(" "&amp;入力用!Z34,6),1)</f>
        <v xml:space="preserve"> </v>
      </c>
      <c r="AD34" s="187" t="str">
        <f>LEFT(RIGHT(" "&amp;入力用!Z34,5),1)</f>
        <v xml:space="preserve"> </v>
      </c>
      <c r="AE34" s="187" t="str">
        <f>LEFT(RIGHT(" "&amp;入力用!Z34,4),1)</f>
        <v xml:space="preserve"> </v>
      </c>
      <c r="AF34" s="187" t="str">
        <f>LEFT(RIGHT(" "&amp;入力用!Z34,3),1)</f>
        <v xml:space="preserve"> </v>
      </c>
      <c r="AG34" s="187" t="str">
        <f>LEFT(RIGHT(" "&amp;入力用!Z34,2),1)</f>
        <v xml:space="preserve"> </v>
      </c>
      <c r="AH34" s="187" t="str">
        <f>LEFT(RIGHT(" "&amp;入力用!Z34,1),1)</f>
        <v xml:space="preserve"> </v>
      </c>
      <c r="AI34" s="187" t="str">
        <f>LEFT(RIGHT(" "&amp;入力用!AI34,9),1)</f>
        <v xml:space="preserve"> </v>
      </c>
      <c r="AJ34" s="187"/>
      <c r="AK34" s="187"/>
      <c r="AL34" s="187" t="str">
        <f>LEFT(RIGHT(" "&amp;入力用!AI34,8),1)</f>
        <v xml:space="preserve"> </v>
      </c>
      <c r="AM34" s="187"/>
      <c r="AN34" s="187"/>
      <c r="AO34" s="187"/>
      <c r="AP34" s="187" t="str">
        <f>LEFT(RIGHT(" "&amp;入力用!AI34,7),1)</f>
        <v xml:space="preserve"> </v>
      </c>
      <c r="AQ34" s="187"/>
      <c r="AR34" s="187" t="str">
        <f>LEFT(RIGHT(" "&amp;入力用!AI34,6),1)</f>
        <v xml:space="preserve"> </v>
      </c>
      <c r="AS34" s="187"/>
      <c r="AT34" s="187" t="str">
        <f>LEFT(RIGHT(" "&amp;入力用!AI34,5),1)</f>
        <v xml:space="preserve"> </v>
      </c>
      <c r="AU34" s="187"/>
      <c r="AV34" s="187"/>
      <c r="AW34" s="187"/>
      <c r="AX34" s="187" t="str">
        <f>LEFT(RIGHT(" "&amp;入力用!AI34,4),1)</f>
        <v xml:space="preserve"> </v>
      </c>
      <c r="AY34" s="187"/>
      <c r="AZ34" s="187" t="str">
        <f>LEFT(RIGHT(" "&amp;入力用!AI34,3),1)</f>
        <v xml:space="preserve"> </v>
      </c>
      <c r="BA34" s="187"/>
      <c r="BB34" s="187" t="str">
        <f>LEFT(RIGHT(" "&amp;入力用!AI34,2),1)</f>
        <v xml:space="preserve"> </v>
      </c>
      <c r="BC34" s="187"/>
      <c r="BD34" s="187"/>
      <c r="BE34" s="187"/>
      <c r="BF34" s="187" t="str">
        <f>LEFT(RIGHT(" "&amp;入力用!AI34,1),1)</f>
        <v>0</v>
      </c>
      <c r="BG34" s="187"/>
      <c r="BK34" s="72"/>
      <c r="BL34" s="72"/>
      <c r="BM34" s="72"/>
      <c r="BN34" s="72"/>
      <c r="BO34" s="72"/>
      <c r="BP34" s="72"/>
      <c r="BQ34" s="72"/>
      <c r="BR34" s="72"/>
      <c r="BS34" s="72"/>
      <c r="BT34" s="72"/>
      <c r="BU34" s="72"/>
      <c r="BV34" s="72"/>
      <c r="BW34" s="72"/>
      <c r="BX34" s="72"/>
      <c r="BY34" s="72"/>
      <c r="BZ34" s="72"/>
      <c r="CA34" s="72"/>
    </row>
    <row r="35" spans="2:79" ht="12.75" customHeight="1" x14ac:dyDescent="0.15">
      <c r="B35" s="194"/>
      <c r="C35" s="194"/>
      <c r="D35" s="194"/>
      <c r="E35" s="194"/>
      <c r="F35" s="265"/>
      <c r="G35" s="265"/>
      <c r="H35" s="265"/>
      <c r="I35" s="265"/>
      <c r="J35" s="265"/>
      <c r="K35" s="265"/>
      <c r="L35" s="265"/>
      <c r="M35" s="265"/>
      <c r="N35" s="265"/>
      <c r="O35" s="265"/>
      <c r="P35" s="265"/>
      <c r="Q35" s="266"/>
      <c r="R35" s="266"/>
      <c r="S35" s="266"/>
      <c r="T35" s="266"/>
      <c r="U35" s="266"/>
      <c r="V35" s="266"/>
      <c r="W35" s="269"/>
      <c r="X35" s="269"/>
      <c r="Y35" s="269"/>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K35" s="41"/>
      <c r="BL35" s="41"/>
      <c r="BM35" s="41"/>
      <c r="BN35" s="41"/>
      <c r="BO35" s="41"/>
      <c r="BP35" s="41"/>
      <c r="BQ35" s="41"/>
      <c r="BR35" s="41"/>
      <c r="BS35" s="41"/>
      <c r="BT35" s="41"/>
      <c r="BU35" s="292"/>
      <c r="BV35" s="292"/>
      <c r="BW35" s="292"/>
      <c r="BX35" s="292"/>
      <c r="BY35" s="292"/>
      <c r="BZ35" s="292"/>
      <c r="CA35" s="292"/>
    </row>
    <row r="36" spans="2:79" ht="12.75" customHeight="1" x14ac:dyDescent="0.15">
      <c r="B36" s="194" t="str">
        <f>IF(入力用!B36="","",入力用!B36)</f>
        <v/>
      </c>
      <c r="C36" s="194"/>
      <c r="D36" s="194" t="str">
        <f>IF(入力用!D36="","",入力用!D36)</f>
        <v/>
      </c>
      <c r="E36" s="194"/>
      <c r="F36" s="265" t="str">
        <f>IF(入力用!F36="","",入力用!F36)</f>
        <v/>
      </c>
      <c r="G36" s="265"/>
      <c r="H36" s="265"/>
      <c r="I36" s="265"/>
      <c r="J36" s="265"/>
      <c r="K36" s="265"/>
      <c r="L36" s="265"/>
      <c r="M36" s="265"/>
      <c r="N36" s="265"/>
      <c r="O36" s="265"/>
      <c r="P36" s="265"/>
      <c r="Q36" s="266" t="str">
        <f>IF(入力用!Q36="","",入力用!Q36)</f>
        <v/>
      </c>
      <c r="R36" s="266"/>
      <c r="S36" s="266"/>
      <c r="T36" s="266"/>
      <c r="U36" s="266"/>
      <c r="V36" s="266"/>
      <c r="W36" s="269" t="str">
        <f>IF(入力用!W36="","",入力用!W36)</f>
        <v/>
      </c>
      <c r="X36" s="269"/>
      <c r="Y36" s="269"/>
      <c r="Z36" s="187" t="str">
        <f>LEFT(RIGHT(" "&amp;入力用!Z36,9),1)</f>
        <v xml:space="preserve"> </v>
      </c>
      <c r="AA36" s="187" t="str">
        <f>LEFT(RIGHT(" "&amp;入力用!Z36,8),1)</f>
        <v xml:space="preserve"> </v>
      </c>
      <c r="AB36" s="187" t="str">
        <f>LEFT(RIGHT(" "&amp;入力用!Z36,7),1)</f>
        <v xml:space="preserve"> </v>
      </c>
      <c r="AC36" s="187" t="str">
        <f>LEFT(RIGHT(" "&amp;入力用!Z36,6),1)</f>
        <v xml:space="preserve"> </v>
      </c>
      <c r="AD36" s="187" t="str">
        <f>LEFT(RIGHT(" "&amp;入力用!Z36,5),1)</f>
        <v xml:space="preserve"> </v>
      </c>
      <c r="AE36" s="187" t="str">
        <f>LEFT(RIGHT(" "&amp;入力用!Z36,4),1)</f>
        <v xml:space="preserve"> </v>
      </c>
      <c r="AF36" s="187" t="str">
        <f>LEFT(RIGHT(" "&amp;入力用!Z36,3),1)</f>
        <v xml:space="preserve"> </v>
      </c>
      <c r="AG36" s="187" t="str">
        <f>LEFT(RIGHT(" "&amp;入力用!Z36,2),1)</f>
        <v xml:space="preserve"> </v>
      </c>
      <c r="AH36" s="187" t="str">
        <f>LEFT(RIGHT(" "&amp;入力用!Z36,1),1)</f>
        <v xml:space="preserve"> </v>
      </c>
      <c r="AI36" s="187" t="str">
        <f>LEFT(RIGHT(" "&amp;入力用!AI36,9),1)</f>
        <v xml:space="preserve"> </v>
      </c>
      <c r="AJ36" s="187"/>
      <c r="AK36" s="187"/>
      <c r="AL36" s="187" t="str">
        <f>LEFT(RIGHT(" "&amp;入力用!AI36,8),1)</f>
        <v xml:space="preserve"> </v>
      </c>
      <c r="AM36" s="187"/>
      <c r="AN36" s="187"/>
      <c r="AO36" s="187"/>
      <c r="AP36" s="187" t="str">
        <f>LEFT(RIGHT(" "&amp;入力用!AI36,7),1)</f>
        <v xml:space="preserve"> </v>
      </c>
      <c r="AQ36" s="187"/>
      <c r="AR36" s="187" t="str">
        <f>LEFT(RIGHT(" "&amp;入力用!AI36,6),1)</f>
        <v xml:space="preserve"> </v>
      </c>
      <c r="AS36" s="187"/>
      <c r="AT36" s="187" t="str">
        <f>LEFT(RIGHT(" "&amp;入力用!AI36,5),1)</f>
        <v xml:space="preserve"> </v>
      </c>
      <c r="AU36" s="187"/>
      <c r="AV36" s="187"/>
      <c r="AW36" s="187"/>
      <c r="AX36" s="187" t="str">
        <f>LEFT(RIGHT(" "&amp;入力用!AI36,4),1)</f>
        <v xml:space="preserve"> </v>
      </c>
      <c r="AY36" s="187"/>
      <c r="AZ36" s="187" t="str">
        <f>LEFT(RIGHT(" "&amp;入力用!AI36,3),1)</f>
        <v xml:space="preserve"> </v>
      </c>
      <c r="BA36" s="187"/>
      <c r="BB36" s="187" t="str">
        <f>LEFT(RIGHT(" "&amp;入力用!AI36,2),1)</f>
        <v xml:space="preserve"> </v>
      </c>
      <c r="BC36" s="187"/>
      <c r="BD36" s="187"/>
      <c r="BE36" s="187"/>
      <c r="BF36" s="187" t="str">
        <f>LEFT(RIGHT(" "&amp;入力用!AI36,1),1)</f>
        <v>0</v>
      </c>
      <c r="BG36" s="187"/>
      <c r="BJ36" s="3"/>
      <c r="BK36" s="72"/>
      <c r="BL36" s="73"/>
      <c r="BM36" s="73"/>
      <c r="BN36" s="73"/>
      <c r="BO36" s="73"/>
      <c r="BP36" s="73"/>
      <c r="BQ36" s="73"/>
      <c r="BR36" s="73"/>
      <c r="BS36" s="73"/>
      <c r="BT36" s="73"/>
      <c r="BU36" s="292"/>
      <c r="BV36" s="292"/>
      <c r="BW36" s="292"/>
      <c r="BX36" s="292"/>
      <c r="BY36" s="292"/>
      <c r="BZ36" s="292"/>
      <c r="CA36" s="292"/>
    </row>
    <row r="37" spans="2:79" ht="12.75" customHeight="1" x14ac:dyDescent="0.15">
      <c r="B37" s="194"/>
      <c r="C37" s="194"/>
      <c r="D37" s="194"/>
      <c r="E37" s="194"/>
      <c r="F37" s="265"/>
      <c r="G37" s="265"/>
      <c r="H37" s="265"/>
      <c r="I37" s="265"/>
      <c r="J37" s="265"/>
      <c r="K37" s="265"/>
      <c r="L37" s="265"/>
      <c r="M37" s="265"/>
      <c r="N37" s="265"/>
      <c r="O37" s="265"/>
      <c r="P37" s="265"/>
      <c r="Q37" s="266"/>
      <c r="R37" s="266"/>
      <c r="S37" s="266"/>
      <c r="T37" s="266"/>
      <c r="U37" s="266"/>
      <c r="V37" s="266"/>
      <c r="W37" s="269"/>
      <c r="X37" s="269"/>
      <c r="Y37" s="269"/>
      <c r="Z37" s="187"/>
      <c r="AA37" s="187"/>
      <c r="AB37" s="187"/>
      <c r="AC37" s="187"/>
      <c r="AD37" s="187"/>
      <c r="AE37" s="187"/>
      <c r="AF37" s="187"/>
      <c r="AG37" s="187"/>
      <c r="AH37" s="187"/>
      <c r="AI37" s="187"/>
      <c r="AJ37" s="187"/>
      <c r="AK37" s="187"/>
      <c r="AL37" s="187"/>
      <c r="AM37" s="187"/>
      <c r="AN37" s="187"/>
      <c r="AO37" s="187"/>
      <c r="AP37" s="187"/>
      <c r="AQ37" s="187"/>
      <c r="AR37" s="187"/>
      <c r="AS37" s="187"/>
      <c r="AT37" s="187"/>
      <c r="AU37" s="187"/>
      <c r="AV37" s="187"/>
      <c r="AW37" s="187"/>
      <c r="AX37" s="187"/>
      <c r="AY37" s="187"/>
      <c r="AZ37" s="187"/>
      <c r="BA37" s="187"/>
      <c r="BB37" s="187"/>
      <c r="BC37" s="187"/>
      <c r="BD37" s="187"/>
      <c r="BE37" s="187"/>
      <c r="BF37" s="187"/>
      <c r="BG37" s="187"/>
      <c r="BK37" s="72"/>
      <c r="BL37" s="73"/>
      <c r="BM37" s="73"/>
      <c r="BN37" s="73"/>
      <c r="BO37" s="73"/>
      <c r="BP37" s="73"/>
      <c r="BQ37" s="73"/>
      <c r="BR37" s="73"/>
      <c r="BS37" s="73"/>
      <c r="BT37" s="73"/>
      <c r="BU37" s="293"/>
      <c r="BV37" s="293"/>
      <c r="BW37" s="293"/>
      <c r="BX37" s="293"/>
      <c r="BY37" s="293"/>
      <c r="BZ37" s="293"/>
      <c r="CA37" s="293"/>
    </row>
    <row r="38" spans="2:79" ht="12.75" customHeight="1" x14ac:dyDescent="0.15">
      <c r="B38" s="194" t="str">
        <f>IF(入力用!B38="","",入力用!B38)</f>
        <v/>
      </c>
      <c r="C38" s="194"/>
      <c r="D38" s="194" t="str">
        <f>IF(入力用!D38="","",入力用!D38)</f>
        <v/>
      </c>
      <c r="E38" s="194"/>
      <c r="F38" s="265" t="str">
        <f>IF(入力用!F38="","",入力用!F38)</f>
        <v/>
      </c>
      <c r="G38" s="265"/>
      <c r="H38" s="265"/>
      <c r="I38" s="265"/>
      <c r="J38" s="265"/>
      <c r="K38" s="265"/>
      <c r="L38" s="265"/>
      <c r="M38" s="265"/>
      <c r="N38" s="265"/>
      <c r="O38" s="265"/>
      <c r="P38" s="265"/>
      <c r="Q38" s="266" t="str">
        <f>IF(入力用!Q38="","",入力用!Q38)</f>
        <v/>
      </c>
      <c r="R38" s="266"/>
      <c r="S38" s="266"/>
      <c r="T38" s="266"/>
      <c r="U38" s="266"/>
      <c r="V38" s="266"/>
      <c r="W38" s="269" t="str">
        <f>IF(入力用!W38="","",入力用!W38)</f>
        <v/>
      </c>
      <c r="X38" s="269"/>
      <c r="Y38" s="269"/>
      <c r="Z38" s="187" t="str">
        <f>LEFT(RIGHT(" "&amp;入力用!Z38,9),1)</f>
        <v xml:space="preserve"> </v>
      </c>
      <c r="AA38" s="187" t="str">
        <f>LEFT(RIGHT(" "&amp;入力用!Z38,8),1)</f>
        <v xml:space="preserve"> </v>
      </c>
      <c r="AB38" s="187" t="str">
        <f>LEFT(RIGHT(" "&amp;入力用!Z38,7),1)</f>
        <v xml:space="preserve"> </v>
      </c>
      <c r="AC38" s="187" t="str">
        <f>LEFT(RIGHT(" "&amp;入力用!Z38,6),1)</f>
        <v xml:space="preserve"> </v>
      </c>
      <c r="AD38" s="187" t="str">
        <f>LEFT(RIGHT(" "&amp;入力用!Z38,5),1)</f>
        <v xml:space="preserve"> </v>
      </c>
      <c r="AE38" s="187" t="str">
        <f>LEFT(RIGHT(" "&amp;入力用!Z38,4),1)</f>
        <v xml:space="preserve"> </v>
      </c>
      <c r="AF38" s="187" t="str">
        <f>LEFT(RIGHT(" "&amp;入力用!Z38,3),1)</f>
        <v xml:space="preserve"> </v>
      </c>
      <c r="AG38" s="187" t="str">
        <f>LEFT(RIGHT(" "&amp;入力用!Z38,2),1)</f>
        <v xml:space="preserve"> </v>
      </c>
      <c r="AH38" s="187" t="str">
        <f>LEFT(RIGHT(" "&amp;入力用!Z38,1),1)</f>
        <v xml:space="preserve"> </v>
      </c>
      <c r="AI38" s="187" t="str">
        <f>LEFT(RIGHT(" "&amp;入力用!AI38,9),1)</f>
        <v xml:space="preserve"> </v>
      </c>
      <c r="AJ38" s="187"/>
      <c r="AK38" s="187"/>
      <c r="AL38" s="187" t="str">
        <f>LEFT(RIGHT(" "&amp;入力用!AI38,8),1)</f>
        <v xml:space="preserve"> </v>
      </c>
      <c r="AM38" s="187"/>
      <c r="AN38" s="187"/>
      <c r="AO38" s="187"/>
      <c r="AP38" s="187" t="str">
        <f>LEFT(RIGHT(" "&amp;入力用!AI38,7),1)</f>
        <v xml:space="preserve"> </v>
      </c>
      <c r="AQ38" s="187"/>
      <c r="AR38" s="187" t="str">
        <f>LEFT(RIGHT(" "&amp;入力用!AI38,6),1)</f>
        <v xml:space="preserve"> </v>
      </c>
      <c r="AS38" s="187"/>
      <c r="AT38" s="187" t="str">
        <f>LEFT(RIGHT(" "&amp;入力用!AI38,5),1)</f>
        <v xml:space="preserve"> </v>
      </c>
      <c r="AU38" s="187"/>
      <c r="AV38" s="187"/>
      <c r="AW38" s="187"/>
      <c r="AX38" s="187" t="str">
        <f>LEFT(RIGHT(" "&amp;入力用!AI38,4),1)</f>
        <v xml:space="preserve"> </v>
      </c>
      <c r="AY38" s="187"/>
      <c r="AZ38" s="187" t="str">
        <f>LEFT(RIGHT(" "&amp;入力用!AI38,3),1)</f>
        <v xml:space="preserve"> </v>
      </c>
      <c r="BA38" s="187"/>
      <c r="BB38" s="187" t="str">
        <f>LEFT(RIGHT(" "&amp;入力用!AI38,2),1)</f>
        <v xml:space="preserve"> </v>
      </c>
      <c r="BC38" s="187"/>
      <c r="BD38" s="187"/>
      <c r="BE38" s="187"/>
      <c r="BF38" s="187" t="str">
        <f>LEFT(RIGHT(" "&amp;入力用!AI38,1),1)</f>
        <v>0</v>
      </c>
      <c r="BG38" s="187"/>
      <c r="BK38" s="72"/>
      <c r="BL38" s="72"/>
      <c r="BM38" s="72"/>
      <c r="BN38" s="72"/>
      <c r="BO38" s="72"/>
      <c r="BP38" s="72"/>
      <c r="BQ38" s="72"/>
      <c r="BR38" s="72"/>
      <c r="BS38" s="72"/>
      <c r="BT38" s="72"/>
      <c r="BU38" s="293"/>
      <c r="BV38" s="293"/>
      <c r="BW38" s="293"/>
      <c r="BX38" s="293"/>
      <c r="BY38" s="293"/>
      <c r="BZ38" s="293"/>
      <c r="CA38" s="293"/>
    </row>
    <row r="39" spans="2:79" ht="12.75" customHeight="1" x14ac:dyDescent="0.15">
      <c r="B39" s="194"/>
      <c r="C39" s="194"/>
      <c r="D39" s="194"/>
      <c r="E39" s="194"/>
      <c r="F39" s="265"/>
      <c r="G39" s="265"/>
      <c r="H39" s="265"/>
      <c r="I39" s="265"/>
      <c r="J39" s="265"/>
      <c r="K39" s="265"/>
      <c r="L39" s="265"/>
      <c r="M39" s="265"/>
      <c r="N39" s="265"/>
      <c r="O39" s="265"/>
      <c r="P39" s="265"/>
      <c r="Q39" s="266"/>
      <c r="R39" s="266"/>
      <c r="S39" s="266"/>
      <c r="T39" s="266"/>
      <c r="U39" s="266"/>
      <c r="V39" s="266"/>
      <c r="W39" s="269"/>
      <c r="X39" s="269"/>
      <c r="Y39" s="269"/>
      <c r="Z39" s="187"/>
      <c r="AA39" s="187"/>
      <c r="AB39" s="187"/>
      <c r="AC39" s="187"/>
      <c r="AD39" s="187"/>
      <c r="AE39" s="187"/>
      <c r="AF39" s="187"/>
      <c r="AG39" s="187"/>
      <c r="AH39" s="187"/>
      <c r="AI39" s="187"/>
      <c r="AJ39" s="187"/>
      <c r="AK39" s="187"/>
      <c r="AL39" s="187"/>
      <c r="AM39" s="187"/>
      <c r="AN39" s="187"/>
      <c r="AO39" s="187"/>
      <c r="AP39" s="187"/>
      <c r="AQ39" s="187"/>
      <c r="AR39" s="187"/>
      <c r="AS39" s="187"/>
      <c r="AT39" s="187"/>
      <c r="AU39" s="187"/>
      <c r="AV39" s="187"/>
      <c r="AW39" s="187"/>
      <c r="AX39" s="187"/>
      <c r="AY39" s="187"/>
      <c r="AZ39" s="187"/>
      <c r="BA39" s="187"/>
      <c r="BB39" s="187"/>
      <c r="BC39" s="187"/>
      <c r="BD39" s="187"/>
      <c r="BE39" s="187"/>
      <c r="BF39" s="187"/>
      <c r="BG39" s="187"/>
      <c r="BJ39" s="41"/>
      <c r="BK39" s="72"/>
      <c r="BL39" s="72"/>
      <c r="BM39" s="72"/>
      <c r="BN39" s="72"/>
      <c r="BO39" s="72"/>
      <c r="BP39" s="72"/>
      <c r="BQ39" s="72"/>
      <c r="BR39" s="72"/>
      <c r="BS39" s="72"/>
      <c r="BT39" s="72"/>
      <c r="BU39" s="293"/>
      <c r="BV39" s="293"/>
      <c r="BW39" s="293"/>
      <c r="BX39" s="293"/>
      <c r="BY39" s="293"/>
      <c r="BZ39" s="293"/>
      <c r="CA39" s="293"/>
    </row>
    <row r="40" spans="2:79" ht="12.75" customHeight="1" x14ac:dyDescent="0.15">
      <c r="B40" s="194" t="str">
        <f>IF(入力用!B40="","",入力用!B40)</f>
        <v/>
      </c>
      <c r="C40" s="194"/>
      <c r="D40" s="194" t="str">
        <f>IF(入力用!D40="","",入力用!D40)</f>
        <v/>
      </c>
      <c r="E40" s="194"/>
      <c r="F40" s="265" t="str">
        <f>IF(入力用!F40="","",入力用!F40)</f>
        <v/>
      </c>
      <c r="G40" s="265"/>
      <c r="H40" s="265"/>
      <c r="I40" s="265"/>
      <c r="J40" s="265"/>
      <c r="K40" s="265"/>
      <c r="L40" s="265"/>
      <c r="M40" s="265"/>
      <c r="N40" s="265"/>
      <c r="O40" s="265"/>
      <c r="P40" s="265"/>
      <c r="Q40" s="266" t="str">
        <f>IF(入力用!Q40="","",入力用!Q40)</f>
        <v/>
      </c>
      <c r="R40" s="266"/>
      <c r="S40" s="266"/>
      <c r="T40" s="266"/>
      <c r="U40" s="266"/>
      <c r="V40" s="266"/>
      <c r="W40" s="269" t="str">
        <f>IF(入力用!W40="","",入力用!W40)</f>
        <v/>
      </c>
      <c r="X40" s="269"/>
      <c r="Y40" s="269"/>
      <c r="Z40" s="187" t="str">
        <f>LEFT(RIGHT(" "&amp;入力用!Z40,9),1)</f>
        <v xml:space="preserve"> </v>
      </c>
      <c r="AA40" s="187" t="str">
        <f>LEFT(RIGHT(" "&amp;入力用!Z40,8),1)</f>
        <v xml:space="preserve"> </v>
      </c>
      <c r="AB40" s="187" t="str">
        <f>LEFT(RIGHT(" "&amp;入力用!Z40,7),1)</f>
        <v xml:space="preserve"> </v>
      </c>
      <c r="AC40" s="187" t="str">
        <f>LEFT(RIGHT(" "&amp;入力用!Z40,6),1)</f>
        <v xml:space="preserve"> </v>
      </c>
      <c r="AD40" s="187" t="str">
        <f>LEFT(RIGHT(" "&amp;入力用!Z40,5),1)</f>
        <v xml:space="preserve"> </v>
      </c>
      <c r="AE40" s="187" t="str">
        <f>LEFT(RIGHT(" "&amp;入力用!Z40,4),1)</f>
        <v xml:space="preserve"> </v>
      </c>
      <c r="AF40" s="187" t="str">
        <f>LEFT(RIGHT(" "&amp;入力用!Z40,3),1)</f>
        <v xml:space="preserve"> </v>
      </c>
      <c r="AG40" s="187" t="str">
        <f>LEFT(RIGHT(" "&amp;入力用!Z40,2),1)</f>
        <v xml:space="preserve"> </v>
      </c>
      <c r="AH40" s="187" t="str">
        <f>LEFT(RIGHT(" "&amp;入力用!Z40,1),1)</f>
        <v xml:space="preserve"> </v>
      </c>
      <c r="AI40" s="187" t="str">
        <f>LEFT(RIGHT(" "&amp;入力用!AI40,9),1)</f>
        <v xml:space="preserve"> </v>
      </c>
      <c r="AJ40" s="187"/>
      <c r="AK40" s="187"/>
      <c r="AL40" s="187" t="str">
        <f>LEFT(RIGHT(" "&amp;入力用!AI40,8),1)</f>
        <v xml:space="preserve"> </v>
      </c>
      <c r="AM40" s="187"/>
      <c r="AN40" s="187"/>
      <c r="AO40" s="187"/>
      <c r="AP40" s="187" t="str">
        <f>LEFT(RIGHT(" "&amp;入力用!AI40,7),1)</f>
        <v xml:space="preserve"> </v>
      </c>
      <c r="AQ40" s="187"/>
      <c r="AR40" s="187" t="str">
        <f>LEFT(RIGHT(" "&amp;入力用!AI40,6),1)</f>
        <v xml:space="preserve"> </v>
      </c>
      <c r="AS40" s="187"/>
      <c r="AT40" s="187" t="str">
        <f>LEFT(RIGHT(" "&amp;入力用!AI40,5),1)</f>
        <v xml:space="preserve"> </v>
      </c>
      <c r="AU40" s="187"/>
      <c r="AV40" s="187"/>
      <c r="AW40" s="187"/>
      <c r="AX40" s="187" t="str">
        <f>LEFT(RIGHT(" "&amp;入力用!AI40,4),1)</f>
        <v xml:space="preserve"> </v>
      </c>
      <c r="AY40" s="187"/>
      <c r="AZ40" s="187" t="str">
        <f>LEFT(RIGHT(" "&amp;入力用!AI40,3),1)</f>
        <v xml:space="preserve"> </v>
      </c>
      <c r="BA40" s="187"/>
      <c r="BB40" s="187" t="str">
        <f>LEFT(RIGHT(" "&amp;入力用!AI40,2),1)</f>
        <v xml:space="preserve"> </v>
      </c>
      <c r="BC40" s="187"/>
      <c r="BD40" s="187"/>
      <c r="BE40" s="187"/>
      <c r="BF40" s="187" t="str">
        <f>LEFT(RIGHT(" "&amp;入力用!AI40,1),1)</f>
        <v>0</v>
      </c>
      <c r="BG40" s="187"/>
      <c r="BJ40" s="41"/>
      <c r="BK40" s="41"/>
      <c r="BL40" s="41"/>
      <c r="BM40" s="41"/>
      <c r="BN40" s="41"/>
      <c r="BO40" s="41"/>
      <c r="BP40" s="41"/>
      <c r="BQ40" s="41"/>
      <c r="BR40" s="41"/>
      <c r="BS40" s="41"/>
      <c r="BT40" s="41"/>
      <c r="BU40" s="41"/>
      <c r="BV40" s="41"/>
      <c r="BW40" s="41"/>
      <c r="BX40" s="41"/>
      <c r="BY40" s="41"/>
      <c r="BZ40" s="41"/>
      <c r="CA40" s="41"/>
    </row>
    <row r="41" spans="2:79" ht="12.75" customHeight="1" x14ac:dyDescent="0.15">
      <c r="B41" s="194"/>
      <c r="C41" s="194"/>
      <c r="D41" s="194"/>
      <c r="E41" s="194"/>
      <c r="F41" s="265"/>
      <c r="G41" s="265"/>
      <c r="H41" s="265"/>
      <c r="I41" s="265"/>
      <c r="J41" s="265"/>
      <c r="K41" s="265"/>
      <c r="L41" s="265"/>
      <c r="M41" s="265"/>
      <c r="N41" s="265"/>
      <c r="O41" s="265"/>
      <c r="P41" s="265"/>
      <c r="Q41" s="266"/>
      <c r="R41" s="266"/>
      <c r="S41" s="266"/>
      <c r="T41" s="266"/>
      <c r="U41" s="266"/>
      <c r="V41" s="266"/>
      <c r="W41" s="269"/>
      <c r="X41" s="269"/>
      <c r="Y41" s="269"/>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J41" s="3"/>
      <c r="BK41" s="72"/>
      <c r="BL41" s="73"/>
      <c r="BM41" s="73"/>
      <c r="BN41" s="73"/>
      <c r="BO41" s="73"/>
      <c r="BP41" s="73"/>
      <c r="BQ41" s="73"/>
      <c r="BR41" s="73"/>
      <c r="BS41" s="73"/>
      <c r="BT41" s="73"/>
      <c r="BU41" s="73"/>
      <c r="BV41" s="73"/>
      <c r="BW41" s="73"/>
      <c r="BX41" s="73"/>
      <c r="BY41" s="73"/>
      <c r="BZ41" s="73"/>
      <c r="CA41" s="73"/>
    </row>
    <row r="42" spans="2:79" ht="12.75" customHeight="1" x14ac:dyDescent="0.15">
      <c r="B42" s="194" t="str">
        <f>IF(入力用!B42="","",入力用!B42)</f>
        <v/>
      </c>
      <c r="C42" s="194"/>
      <c r="D42" s="194" t="str">
        <f>IF(入力用!D42="","",入力用!D42)</f>
        <v/>
      </c>
      <c r="E42" s="194"/>
      <c r="F42" s="265" t="str">
        <f>IF(入力用!F42="","",入力用!F42)</f>
        <v/>
      </c>
      <c r="G42" s="265"/>
      <c r="H42" s="265"/>
      <c r="I42" s="265"/>
      <c r="J42" s="265"/>
      <c r="K42" s="265"/>
      <c r="L42" s="265"/>
      <c r="M42" s="265"/>
      <c r="N42" s="265"/>
      <c r="O42" s="265"/>
      <c r="P42" s="265"/>
      <c r="Q42" s="266" t="str">
        <f>IF(入力用!Q42="","",入力用!Q42)</f>
        <v/>
      </c>
      <c r="R42" s="266"/>
      <c r="S42" s="266"/>
      <c r="T42" s="266"/>
      <c r="U42" s="266"/>
      <c r="V42" s="266"/>
      <c r="W42" s="269" t="str">
        <f>IF(入力用!W42="","",入力用!W42)</f>
        <v/>
      </c>
      <c r="X42" s="269"/>
      <c r="Y42" s="269"/>
      <c r="Z42" s="187" t="str">
        <f>LEFT(RIGHT(" "&amp;入力用!Z42,9),1)</f>
        <v xml:space="preserve"> </v>
      </c>
      <c r="AA42" s="187" t="str">
        <f>LEFT(RIGHT(" "&amp;入力用!Z42,8),1)</f>
        <v xml:space="preserve"> </v>
      </c>
      <c r="AB42" s="187" t="str">
        <f>LEFT(RIGHT(" "&amp;入力用!Z42,7),1)</f>
        <v xml:space="preserve"> </v>
      </c>
      <c r="AC42" s="187" t="str">
        <f>LEFT(RIGHT(" "&amp;入力用!Z42,6),1)</f>
        <v xml:space="preserve"> </v>
      </c>
      <c r="AD42" s="187" t="str">
        <f>LEFT(RIGHT(" "&amp;入力用!Z42,5),1)</f>
        <v xml:space="preserve"> </v>
      </c>
      <c r="AE42" s="187" t="str">
        <f>LEFT(RIGHT(" "&amp;入力用!Z42,4),1)</f>
        <v xml:space="preserve"> </v>
      </c>
      <c r="AF42" s="187" t="str">
        <f>LEFT(RIGHT(" "&amp;入力用!Z42,3),1)</f>
        <v xml:space="preserve"> </v>
      </c>
      <c r="AG42" s="187" t="str">
        <f>LEFT(RIGHT(" "&amp;入力用!Z42,2),1)</f>
        <v xml:space="preserve"> </v>
      </c>
      <c r="AH42" s="187" t="str">
        <f>LEFT(RIGHT(" "&amp;入力用!Z42,1),1)</f>
        <v xml:space="preserve"> </v>
      </c>
      <c r="AI42" s="187" t="str">
        <f>LEFT(RIGHT(" "&amp;入力用!AI42,9),1)</f>
        <v xml:space="preserve"> </v>
      </c>
      <c r="AJ42" s="187"/>
      <c r="AK42" s="187"/>
      <c r="AL42" s="187" t="str">
        <f>LEFT(RIGHT(" "&amp;入力用!AI42,8),1)</f>
        <v xml:space="preserve"> </v>
      </c>
      <c r="AM42" s="187"/>
      <c r="AN42" s="187"/>
      <c r="AO42" s="187"/>
      <c r="AP42" s="187" t="str">
        <f>LEFT(RIGHT(" "&amp;入力用!AI42,7),1)</f>
        <v xml:space="preserve"> </v>
      </c>
      <c r="AQ42" s="187"/>
      <c r="AR42" s="187" t="str">
        <f>LEFT(RIGHT(" "&amp;入力用!AI42,6),1)</f>
        <v xml:space="preserve"> </v>
      </c>
      <c r="AS42" s="187"/>
      <c r="AT42" s="187" t="str">
        <f>LEFT(RIGHT(" "&amp;入力用!AI42,5),1)</f>
        <v xml:space="preserve"> </v>
      </c>
      <c r="AU42" s="187"/>
      <c r="AV42" s="187"/>
      <c r="AW42" s="187"/>
      <c r="AX42" s="187" t="str">
        <f>LEFT(RIGHT(" "&amp;入力用!AI42,4),1)</f>
        <v xml:space="preserve"> </v>
      </c>
      <c r="AY42" s="187"/>
      <c r="AZ42" s="187" t="str">
        <f>LEFT(RIGHT(" "&amp;入力用!AI42,3),1)</f>
        <v xml:space="preserve"> </v>
      </c>
      <c r="BA42" s="187"/>
      <c r="BB42" s="187" t="str">
        <f>LEFT(RIGHT(" "&amp;入力用!AI42,2),1)</f>
        <v xml:space="preserve"> </v>
      </c>
      <c r="BC42" s="187"/>
      <c r="BD42" s="187"/>
      <c r="BE42" s="187"/>
      <c r="BF42" s="187" t="str">
        <f>LEFT(RIGHT(" "&amp;入力用!AI42,1),1)</f>
        <v>0</v>
      </c>
      <c r="BG42" s="187"/>
      <c r="BI42" s="4"/>
      <c r="BK42" s="72"/>
      <c r="BL42" s="73"/>
      <c r="BM42" s="73"/>
      <c r="BN42" s="73"/>
      <c r="BO42" s="73"/>
      <c r="BP42" s="73"/>
      <c r="BQ42" s="73"/>
      <c r="BR42" s="73"/>
      <c r="BS42" s="73"/>
      <c r="BT42" s="73"/>
      <c r="BU42" s="73"/>
      <c r="BV42" s="73"/>
      <c r="BW42" s="73"/>
      <c r="BX42" s="73"/>
      <c r="BY42" s="73"/>
      <c r="BZ42" s="73"/>
      <c r="CA42" s="73"/>
    </row>
    <row r="43" spans="2:79" ht="12.75" customHeight="1" x14ac:dyDescent="0.15">
      <c r="B43" s="194"/>
      <c r="C43" s="194"/>
      <c r="D43" s="194"/>
      <c r="E43" s="194"/>
      <c r="F43" s="265"/>
      <c r="G43" s="265"/>
      <c r="H43" s="265"/>
      <c r="I43" s="265"/>
      <c r="J43" s="265"/>
      <c r="K43" s="265"/>
      <c r="L43" s="265"/>
      <c r="M43" s="265"/>
      <c r="N43" s="265"/>
      <c r="O43" s="265"/>
      <c r="P43" s="265"/>
      <c r="Q43" s="266"/>
      <c r="R43" s="266"/>
      <c r="S43" s="266"/>
      <c r="T43" s="266"/>
      <c r="U43" s="266"/>
      <c r="V43" s="266"/>
      <c r="W43" s="269"/>
      <c r="X43" s="269"/>
      <c r="Y43" s="269"/>
      <c r="Z43" s="187"/>
      <c r="AA43" s="187"/>
      <c r="AB43" s="187"/>
      <c r="AC43" s="187"/>
      <c r="AD43" s="187"/>
      <c r="AE43" s="187"/>
      <c r="AF43" s="187"/>
      <c r="AG43" s="187"/>
      <c r="AH43" s="187"/>
      <c r="AI43" s="187"/>
      <c r="AJ43" s="187"/>
      <c r="AK43" s="187"/>
      <c r="AL43" s="187"/>
      <c r="AM43" s="187"/>
      <c r="AN43" s="187"/>
      <c r="AO43" s="187"/>
      <c r="AP43" s="187"/>
      <c r="AQ43" s="187"/>
      <c r="AR43" s="187"/>
      <c r="AS43" s="187"/>
      <c r="AT43" s="187"/>
      <c r="AU43" s="187"/>
      <c r="AV43" s="187"/>
      <c r="AW43" s="187"/>
      <c r="AX43" s="187"/>
      <c r="AY43" s="187"/>
      <c r="AZ43" s="187"/>
      <c r="BA43" s="187"/>
      <c r="BB43" s="187"/>
      <c r="BC43" s="187"/>
      <c r="BD43" s="187"/>
      <c r="BE43" s="187"/>
      <c r="BF43" s="187"/>
      <c r="BG43" s="187"/>
      <c r="BI43" s="4"/>
      <c r="BJ43" s="41"/>
      <c r="BK43" s="41"/>
      <c r="BL43" s="41"/>
      <c r="BM43" s="41"/>
      <c r="BN43" s="41"/>
      <c r="BO43" s="41"/>
      <c r="BP43" s="41"/>
      <c r="BQ43" s="41"/>
      <c r="BR43" s="41"/>
      <c r="BS43" s="41"/>
      <c r="BT43" s="41"/>
      <c r="BU43" s="41"/>
      <c r="BV43" s="41"/>
      <c r="BW43" s="41"/>
      <c r="BX43" s="41"/>
      <c r="BY43" s="41"/>
      <c r="BZ43" s="41"/>
      <c r="CA43" s="41"/>
    </row>
    <row r="44" spans="2:79" ht="12.75" customHeight="1" x14ac:dyDescent="0.15">
      <c r="B44" s="194" t="str">
        <f>IF(入力用!B44="","",入力用!B44)</f>
        <v/>
      </c>
      <c r="C44" s="194"/>
      <c r="D44" s="194" t="str">
        <f>IF(入力用!D44="","",入力用!D44)</f>
        <v/>
      </c>
      <c r="E44" s="194"/>
      <c r="F44" s="265" t="str">
        <f>IF(入力用!F44="","",入力用!F44)</f>
        <v/>
      </c>
      <c r="G44" s="265"/>
      <c r="H44" s="265"/>
      <c r="I44" s="265"/>
      <c r="J44" s="265"/>
      <c r="K44" s="265"/>
      <c r="L44" s="265"/>
      <c r="M44" s="265"/>
      <c r="N44" s="265"/>
      <c r="O44" s="265"/>
      <c r="P44" s="265"/>
      <c r="Q44" s="266" t="str">
        <f>IF(入力用!Q44="","",入力用!Q44)</f>
        <v/>
      </c>
      <c r="R44" s="266"/>
      <c r="S44" s="266"/>
      <c r="T44" s="266"/>
      <c r="U44" s="266"/>
      <c r="V44" s="266"/>
      <c r="W44" s="269" t="str">
        <f>IF(入力用!W44="","",入力用!W44)</f>
        <v/>
      </c>
      <c r="X44" s="269"/>
      <c r="Y44" s="269"/>
      <c r="Z44" s="187" t="str">
        <f>LEFT(RIGHT(" "&amp;入力用!Z44,9),1)</f>
        <v xml:space="preserve"> </v>
      </c>
      <c r="AA44" s="187" t="str">
        <f>LEFT(RIGHT(" "&amp;入力用!Z44,8),1)</f>
        <v xml:space="preserve"> </v>
      </c>
      <c r="AB44" s="187" t="str">
        <f>LEFT(RIGHT(" "&amp;入力用!Z44,7),1)</f>
        <v xml:space="preserve"> </v>
      </c>
      <c r="AC44" s="187" t="str">
        <f>LEFT(RIGHT(" "&amp;入力用!Z44,6),1)</f>
        <v xml:space="preserve"> </v>
      </c>
      <c r="AD44" s="187" t="str">
        <f>LEFT(RIGHT(" "&amp;入力用!Z44,5),1)</f>
        <v xml:space="preserve"> </v>
      </c>
      <c r="AE44" s="187" t="str">
        <f>LEFT(RIGHT(" "&amp;入力用!Z44,4),1)</f>
        <v xml:space="preserve"> </v>
      </c>
      <c r="AF44" s="187" t="str">
        <f>LEFT(RIGHT(" "&amp;入力用!Z44,3),1)</f>
        <v xml:space="preserve"> </v>
      </c>
      <c r="AG44" s="187" t="str">
        <f>LEFT(RIGHT(" "&amp;入力用!Z44,2),1)</f>
        <v xml:space="preserve"> </v>
      </c>
      <c r="AH44" s="187" t="str">
        <f>LEFT(RIGHT(" "&amp;入力用!Z44,1),1)</f>
        <v xml:space="preserve"> </v>
      </c>
      <c r="AI44" s="187" t="str">
        <f>LEFT(RIGHT(" "&amp;入力用!AI44,9),1)</f>
        <v xml:space="preserve"> </v>
      </c>
      <c r="AJ44" s="187"/>
      <c r="AK44" s="187"/>
      <c r="AL44" s="187" t="str">
        <f>LEFT(RIGHT(" "&amp;入力用!AI44,8),1)</f>
        <v xml:space="preserve"> </v>
      </c>
      <c r="AM44" s="187"/>
      <c r="AN44" s="187"/>
      <c r="AO44" s="187"/>
      <c r="AP44" s="187" t="str">
        <f>LEFT(RIGHT(" "&amp;入力用!AI44,7),1)</f>
        <v xml:space="preserve"> </v>
      </c>
      <c r="AQ44" s="187"/>
      <c r="AR44" s="187" t="str">
        <f>LEFT(RIGHT(" "&amp;入力用!AI44,6),1)</f>
        <v xml:space="preserve"> </v>
      </c>
      <c r="AS44" s="187"/>
      <c r="AT44" s="187" t="str">
        <f>LEFT(RIGHT(" "&amp;入力用!AI44,5),1)</f>
        <v xml:space="preserve"> </v>
      </c>
      <c r="AU44" s="187"/>
      <c r="AV44" s="187"/>
      <c r="AW44" s="187"/>
      <c r="AX44" s="187" t="str">
        <f>LEFT(RIGHT(" "&amp;入力用!AI44,4),1)</f>
        <v xml:space="preserve"> </v>
      </c>
      <c r="AY44" s="187"/>
      <c r="AZ44" s="187" t="str">
        <f>LEFT(RIGHT(" "&amp;入力用!AI44,3),1)</f>
        <v xml:space="preserve"> </v>
      </c>
      <c r="BA44" s="187"/>
      <c r="BB44" s="187" t="str">
        <f>LEFT(RIGHT(" "&amp;入力用!AI44,2),1)</f>
        <v xml:space="preserve"> </v>
      </c>
      <c r="BC44" s="187"/>
      <c r="BD44" s="187"/>
      <c r="BE44" s="187"/>
      <c r="BF44" s="187" t="str">
        <f>LEFT(RIGHT(" "&amp;入力用!AI44,1),1)</f>
        <v>0</v>
      </c>
      <c r="BG44" s="187"/>
      <c r="BI44" s="4"/>
      <c r="BJ44" s="3"/>
      <c r="BK44" s="72"/>
      <c r="BL44" s="73"/>
      <c r="BM44" s="73"/>
      <c r="BN44" s="73"/>
      <c r="BO44" s="73"/>
      <c r="BP44" s="73"/>
      <c r="BQ44" s="73"/>
      <c r="BR44" s="73"/>
      <c r="BS44" s="73"/>
      <c r="BT44" s="73"/>
      <c r="BU44" s="73"/>
      <c r="BV44" s="73"/>
      <c r="BW44" s="73"/>
      <c r="BX44" s="73"/>
      <c r="BY44" s="73"/>
      <c r="BZ44" s="73"/>
      <c r="CA44" s="73"/>
    </row>
    <row r="45" spans="2:79" ht="12.75" customHeight="1" x14ac:dyDescent="0.15">
      <c r="B45" s="194"/>
      <c r="C45" s="194"/>
      <c r="D45" s="194"/>
      <c r="E45" s="194"/>
      <c r="F45" s="265"/>
      <c r="G45" s="265"/>
      <c r="H45" s="265"/>
      <c r="I45" s="265"/>
      <c r="J45" s="265"/>
      <c r="K45" s="265"/>
      <c r="L45" s="265"/>
      <c r="M45" s="265"/>
      <c r="N45" s="265"/>
      <c r="O45" s="265"/>
      <c r="P45" s="265"/>
      <c r="Q45" s="266"/>
      <c r="R45" s="266"/>
      <c r="S45" s="266"/>
      <c r="T45" s="266"/>
      <c r="U45" s="266"/>
      <c r="V45" s="266"/>
      <c r="W45" s="269"/>
      <c r="X45" s="269"/>
      <c r="Y45" s="269"/>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187"/>
      <c r="AX45" s="187"/>
      <c r="AY45" s="187"/>
      <c r="AZ45" s="187"/>
      <c r="BA45" s="187"/>
      <c r="BB45" s="187"/>
      <c r="BC45" s="187"/>
      <c r="BD45" s="187"/>
      <c r="BE45" s="187"/>
      <c r="BF45" s="187"/>
      <c r="BG45" s="187"/>
      <c r="BI45" s="4"/>
      <c r="BJ45" s="3"/>
      <c r="BK45" s="72"/>
      <c r="BL45" s="73"/>
      <c r="BM45" s="73"/>
      <c r="BN45" s="73"/>
      <c r="BO45" s="73"/>
      <c r="BP45" s="73"/>
      <c r="BQ45" s="73"/>
      <c r="BR45" s="73"/>
      <c r="BS45" s="73"/>
      <c r="BT45" s="73"/>
      <c r="BU45" s="73"/>
      <c r="BV45" s="73"/>
      <c r="BW45" s="73"/>
      <c r="BX45" s="73"/>
      <c r="BY45" s="73"/>
      <c r="BZ45" s="73"/>
      <c r="CA45" s="73"/>
    </row>
    <row r="46" spans="2:79" ht="12.75" customHeight="1" x14ac:dyDescent="0.15">
      <c r="B46" s="194" t="str">
        <f>IF(入力用!B46="","",入力用!B46)</f>
        <v/>
      </c>
      <c r="C46" s="194"/>
      <c r="D46" s="194" t="str">
        <f>IF(入力用!D46="","",入力用!D46)</f>
        <v/>
      </c>
      <c r="E46" s="194"/>
      <c r="F46" s="265" t="str">
        <f>IF(入力用!F46="","",入力用!F46)</f>
        <v/>
      </c>
      <c r="G46" s="265"/>
      <c r="H46" s="265"/>
      <c r="I46" s="265"/>
      <c r="J46" s="265"/>
      <c r="K46" s="265"/>
      <c r="L46" s="265"/>
      <c r="M46" s="265"/>
      <c r="N46" s="265"/>
      <c r="O46" s="265"/>
      <c r="P46" s="265"/>
      <c r="Q46" s="266" t="str">
        <f>IF(入力用!Q46="","",入力用!Q46)</f>
        <v/>
      </c>
      <c r="R46" s="266"/>
      <c r="S46" s="266"/>
      <c r="T46" s="266"/>
      <c r="U46" s="266"/>
      <c r="V46" s="266"/>
      <c r="W46" s="269" t="str">
        <f>IF(入力用!W46="","",入力用!W46)</f>
        <v/>
      </c>
      <c r="X46" s="269"/>
      <c r="Y46" s="269"/>
      <c r="Z46" s="187" t="str">
        <f>LEFT(RIGHT(" "&amp;入力用!Z46,9),1)</f>
        <v xml:space="preserve"> </v>
      </c>
      <c r="AA46" s="187" t="str">
        <f>LEFT(RIGHT(" "&amp;入力用!Z46,8),1)</f>
        <v xml:space="preserve"> </v>
      </c>
      <c r="AB46" s="187" t="str">
        <f>LEFT(RIGHT(" "&amp;入力用!Z46,7),1)</f>
        <v xml:space="preserve"> </v>
      </c>
      <c r="AC46" s="187" t="str">
        <f>LEFT(RIGHT(" "&amp;入力用!Z46,6),1)</f>
        <v xml:space="preserve"> </v>
      </c>
      <c r="AD46" s="187" t="str">
        <f>LEFT(RIGHT(" "&amp;入力用!Z46,5),1)</f>
        <v xml:space="preserve"> </v>
      </c>
      <c r="AE46" s="187" t="str">
        <f>LEFT(RIGHT(" "&amp;入力用!Z46,4),1)</f>
        <v xml:space="preserve"> </v>
      </c>
      <c r="AF46" s="187" t="str">
        <f>LEFT(RIGHT(" "&amp;入力用!Z46,3),1)</f>
        <v xml:space="preserve"> </v>
      </c>
      <c r="AG46" s="187" t="str">
        <f>LEFT(RIGHT(" "&amp;入力用!Z46,2),1)</f>
        <v xml:space="preserve"> </v>
      </c>
      <c r="AH46" s="187" t="str">
        <f>LEFT(RIGHT(" "&amp;入力用!Z46,1),1)</f>
        <v xml:space="preserve"> </v>
      </c>
      <c r="AI46" s="187" t="str">
        <f>LEFT(RIGHT(" "&amp;入力用!AI46,9),1)</f>
        <v xml:space="preserve"> </v>
      </c>
      <c r="AJ46" s="187"/>
      <c r="AK46" s="187"/>
      <c r="AL46" s="187" t="str">
        <f>LEFT(RIGHT(" "&amp;入力用!AI46,8),1)</f>
        <v xml:space="preserve"> </v>
      </c>
      <c r="AM46" s="187"/>
      <c r="AN46" s="187"/>
      <c r="AO46" s="187"/>
      <c r="AP46" s="187" t="str">
        <f>LEFT(RIGHT(" "&amp;入力用!AI46,7),1)</f>
        <v xml:space="preserve"> </v>
      </c>
      <c r="AQ46" s="187"/>
      <c r="AR46" s="187" t="str">
        <f>LEFT(RIGHT(" "&amp;入力用!AI46,6),1)</f>
        <v xml:space="preserve"> </v>
      </c>
      <c r="AS46" s="187"/>
      <c r="AT46" s="187" t="str">
        <f>LEFT(RIGHT(" "&amp;入力用!AI46,5),1)</f>
        <v xml:space="preserve"> </v>
      </c>
      <c r="AU46" s="187"/>
      <c r="AV46" s="187"/>
      <c r="AW46" s="187"/>
      <c r="AX46" s="187" t="str">
        <f>LEFT(RIGHT(" "&amp;入力用!AI46,4),1)</f>
        <v xml:space="preserve"> </v>
      </c>
      <c r="AY46" s="187"/>
      <c r="AZ46" s="187" t="str">
        <f>LEFT(RIGHT(" "&amp;入力用!AI46,3),1)</f>
        <v xml:space="preserve"> </v>
      </c>
      <c r="BA46" s="187"/>
      <c r="BB46" s="187" t="str">
        <f>LEFT(RIGHT(" "&amp;入力用!AI46,2),1)</f>
        <v xml:space="preserve"> </v>
      </c>
      <c r="BC46" s="187"/>
      <c r="BD46" s="187"/>
      <c r="BE46" s="187"/>
      <c r="BF46" s="187" t="str">
        <f>LEFT(RIGHT(" "&amp;入力用!AI46,1),1)</f>
        <v>0</v>
      </c>
      <c r="BG46" s="187"/>
      <c r="BI46" s="4"/>
      <c r="BJ46" s="41"/>
    </row>
    <row r="47" spans="2:79" ht="12.75" customHeight="1" x14ac:dyDescent="0.15">
      <c r="B47" s="194"/>
      <c r="C47" s="194"/>
      <c r="D47" s="194"/>
      <c r="E47" s="194"/>
      <c r="F47" s="265"/>
      <c r="G47" s="265"/>
      <c r="H47" s="265"/>
      <c r="I47" s="265"/>
      <c r="J47" s="265"/>
      <c r="K47" s="265"/>
      <c r="L47" s="265"/>
      <c r="M47" s="265"/>
      <c r="N47" s="265"/>
      <c r="O47" s="265"/>
      <c r="P47" s="265"/>
      <c r="Q47" s="266"/>
      <c r="R47" s="266"/>
      <c r="S47" s="266"/>
      <c r="T47" s="266"/>
      <c r="U47" s="266"/>
      <c r="V47" s="266"/>
      <c r="W47" s="269"/>
      <c r="X47" s="269"/>
      <c r="Y47" s="269"/>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c r="BC47" s="187"/>
      <c r="BD47" s="187"/>
      <c r="BE47" s="187"/>
      <c r="BF47" s="187"/>
      <c r="BG47" s="187"/>
      <c r="BI47" s="4"/>
    </row>
    <row r="48" spans="2:79" ht="12.75" customHeight="1" x14ac:dyDescent="0.15">
      <c r="B48" s="34"/>
      <c r="C48" s="34"/>
      <c r="D48" s="34"/>
      <c r="E48" s="34"/>
      <c r="F48" s="53"/>
      <c r="G48" s="53"/>
      <c r="H48" s="53"/>
      <c r="I48" s="53"/>
      <c r="J48" s="53"/>
      <c r="K48" s="53"/>
      <c r="L48" s="53"/>
      <c r="M48" s="53"/>
      <c r="N48" s="53"/>
      <c r="O48" s="53"/>
      <c r="P48" s="53"/>
      <c r="Q48" s="70"/>
      <c r="R48" s="70"/>
      <c r="S48" s="70"/>
      <c r="T48" s="70"/>
      <c r="U48" s="70"/>
      <c r="V48" s="70"/>
      <c r="W48" s="71"/>
      <c r="X48" s="71"/>
      <c r="Y48" s="71"/>
      <c r="Z48" s="187"/>
      <c r="AA48" s="187"/>
      <c r="AB48" s="187"/>
      <c r="AC48" s="187"/>
      <c r="AD48" s="187"/>
      <c r="AE48" s="187"/>
      <c r="AF48" s="187"/>
      <c r="AG48" s="187"/>
      <c r="AH48" s="187"/>
      <c r="AI48" s="187" t="str">
        <f>LEFT(RIGHT(" "&amp;入力用!AI48,9),1)</f>
        <v xml:space="preserve"> </v>
      </c>
      <c r="AJ48" s="187"/>
      <c r="AK48" s="187"/>
      <c r="AL48" s="187" t="str">
        <f>LEFT(RIGHT(" "&amp;入力用!AI48,8),1)</f>
        <v xml:space="preserve"> </v>
      </c>
      <c r="AM48" s="187"/>
      <c r="AN48" s="187"/>
      <c r="AO48" s="187"/>
      <c r="AP48" s="187" t="str">
        <f>LEFT(RIGHT(" "&amp;入力用!AI48,7),1)</f>
        <v xml:space="preserve"> </v>
      </c>
      <c r="AQ48" s="187"/>
      <c r="AR48" s="187" t="str">
        <f>LEFT(RIGHT(" "&amp;入力用!AI48,6),1)</f>
        <v xml:space="preserve"> </v>
      </c>
      <c r="AS48" s="187"/>
      <c r="AT48" s="187" t="str">
        <f>LEFT(RIGHT(" "&amp;入力用!AI48,5),1)</f>
        <v xml:space="preserve"> </v>
      </c>
      <c r="AU48" s="187"/>
      <c r="AV48" s="187"/>
      <c r="AW48" s="187"/>
      <c r="AX48" s="187" t="str">
        <f>LEFT(RIGHT(" "&amp;入力用!AI48,4),1)</f>
        <v xml:space="preserve"> </v>
      </c>
      <c r="AY48" s="187"/>
      <c r="AZ48" s="187" t="str">
        <f>LEFT(RIGHT(" "&amp;入力用!AI48,3),1)</f>
        <v xml:space="preserve"> </v>
      </c>
      <c r="BA48" s="187"/>
      <c r="BB48" s="187" t="str">
        <f>LEFT(RIGHT(" "&amp;入力用!AI48,2),1)</f>
        <v xml:space="preserve"> </v>
      </c>
      <c r="BC48" s="187"/>
      <c r="BD48" s="187"/>
      <c r="BE48" s="187"/>
      <c r="BF48" s="187" t="str">
        <f>LEFT(RIGHT(" "&amp;入力用!AI48,1),1)</f>
        <v>0</v>
      </c>
      <c r="BG48" s="187"/>
      <c r="BI48" s="4"/>
    </row>
    <row r="49" spans="2:61" ht="12.75" customHeight="1" x14ac:dyDescent="0.15">
      <c r="B49" s="4"/>
      <c r="C49" s="4"/>
      <c r="D49" s="4"/>
      <c r="E49" s="4"/>
      <c r="F49" s="4"/>
      <c r="G49" s="4"/>
      <c r="H49" s="4"/>
      <c r="I49" s="4"/>
      <c r="J49" s="4"/>
      <c r="K49" s="4"/>
      <c r="L49" s="4"/>
      <c r="M49" s="4"/>
      <c r="N49" s="4"/>
      <c r="O49" s="4"/>
      <c r="P49" s="4"/>
      <c r="Q49" s="4"/>
      <c r="R49" s="4"/>
      <c r="S49" s="4"/>
      <c r="T49" s="4"/>
      <c r="U49" s="4"/>
      <c r="V49" s="4"/>
      <c r="W49" s="4"/>
      <c r="X49" s="4"/>
      <c r="Y49" s="4"/>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87"/>
      <c r="AZ49" s="187"/>
      <c r="BA49" s="187"/>
      <c r="BB49" s="187"/>
      <c r="BC49" s="187"/>
      <c r="BD49" s="187"/>
      <c r="BE49" s="187"/>
      <c r="BF49" s="187"/>
      <c r="BG49" s="187"/>
      <c r="BI49" s="4"/>
    </row>
    <row r="50" spans="2:61" ht="26.25" customHeight="1" x14ac:dyDescent="0.15">
      <c r="B50" s="1" t="s">
        <v>16</v>
      </c>
    </row>
    <row r="51" spans="2:61" ht="26.25" customHeight="1" x14ac:dyDescent="0.15"/>
    <row r="52" spans="2:61" ht="26.25" customHeight="1" x14ac:dyDescent="0.15"/>
    <row r="53" spans="2:61" ht="26.25" customHeight="1" x14ac:dyDescent="0.15"/>
    <row r="54" spans="2:61" ht="26.25" customHeight="1" x14ac:dyDescent="0.15"/>
    <row r="55" spans="2:61" ht="26.25" customHeight="1" x14ac:dyDescent="0.15"/>
    <row r="56" spans="2:61" ht="26.25" customHeight="1" x14ac:dyDescent="0.15"/>
  </sheetData>
  <sheetProtection sheet="1" objects="1" scenarios="1"/>
  <mergeCells count="317">
    <mergeCell ref="G4:P4"/>
    <mergeCell ref="B6:C9"/>
    <mergeCell ref="D6:P7"/>
    <mergeCell ref="BK6:BR6"/>
    <mergeCell ref="BK7:BR8"/>
    <mergeCell ref="BS7:BS8"/>
    <mergeCell ref="V1:AQ2"/>
    <mergeCell ref="B2:O2"/>
    <mergeCell ref="P2:R2"/>
    <mergeCell ref="V3:X5"/>
    <mergeCell ref="Y3:AA5"/>
    <mergeCell ref="AB3:AD5"/>
    <mergeCell ref="AE3:AG5"/>
    <mergeCell ref="AH3:AJ5"/>
    <mergeCell ref="AK3:AP5"/>
    <mergeCell ref="AQ3:AR5"/>
    <mergeCell ref="CA9:CA10"/>
    <mergeCell ref="BZ7:BZ8"/>
    <mergeCell ref="CA7:CA8"/>
    <mergeCell ref="D8:P9"/>
    <mergeCell ref="BK9:BN10"/>
    <mergeCell ref="BO9:BO10"/>
    <mergeCell ref="BP9:BQ10"/>
    <mergeCell ref="BR9:BR10"/>
    <mergeCell ref="BS9:BS10"/>
    <mergeCell ref="BT9:BT10"/>
    <mergeCell ref="BU9:BU10"/>
    <mergeCell ref="BT7:BT8"/>
    <mergeCell ref="BU7:BU8"/>
    <mergeCell ref="BV7:BV8"/>
    <mergeCell ref="BW7:BW8"/>
    <mergeCell ref="BX7:BX8"/>
    <mergeCell ref="BY7:BY8"/>
    <mergeCell ref="H11:H12"/>
    <mergeCell ref="I11:I12"/>
    <mergeCell ref="J11:J12"/>
    <mergeCell ref="K11:K12"/>
    <mergeCell ref="BV9:BV10"/>
    <mergeCell ref="BW9:BW10"/>
    <mergeCell ref="BX9:BX10"/>
    <mergeCell ref="BY9:BY10"/>
    <mergeCell ref="BZ9:BZ10"/>
    <mergeCell ref="BY12:BY14"/>
    <mergeCell ref="BZ12:BZ14"/>
    <mergeCell ref="CA12:CA14"/>
    <mergeCell ref="B13:F15"/>
    <mergeCell ref="G13:G15"/>
    <mergeCell ref="H13:H15"/>
    <mergeCell ref="I13:I15"/>
    <mergeCell ref="J13:J15"/>
    <mergeCell ref="K13:K15"/>
    <mergeCell ref="L13:M15"/>
    <mergeCell ref="BS12:BS14"/>
    <mergeCell ref="BT12:BT14"/>
    <mergeCell ref="BU12:BU14"/>
    <mergeCell ref="BV12:BV14"/>
    <mergeCell ref="BW12:BW14"/>
    <mergeCell ref="BX12:BX14"/>
    <mergeCell ref="L11:M12"/>
    <mergeCell ref="N11:N12"/>
    <mergeCell ref="O11:O12"/>
    <mergeCell ref="P11:P12"/>
    <mergeCell ref="BK11:BN11"/>
    <mergeCell ref="BO11:BQ11"/>
    <mergeCell ref="B11:F12"/>
    <mergeCell ref="G11:G12"/>
    <mergeCell ref="BZ15:BZ16"/>
    <mergeCell ref="CA15:CA16"/>
    <mergeCell ref="W22:BI24"/>
    <mergeCell ref="BU15:BU16"/>
    <mergeCell ref="BV15:BV16"/>
    <mergeCell ref="BW15:BW16"/>
    <mergeCell ref="BX15:BX16"/>
    <mergeCell ref="BY15:BY16"/>
    <mergeCell ref="N13:N15"/>
    <mergeCell ref="O13:O15"/>
    <mergeCell ref="P13:P15"/>
    <mergeCell ref="S14:Z16"/>
    <mergeCell ref="AC14:BH16"/>
    <mergeCell ref="BS15:BS16"/>
    <mergeCell ref="O16:O18"/>
    <mergeCell ref="P16:P18"/>
    <mergeCell ref="N16:N18"/>
    <mergeCell ref="BT15:BT16"/>
    <mergeCell ref="U17:AA18"/>
    <mergeCell ref="AB17:AB18"/>
    <mergeCell ref="B19:F21"/>
    <mergeCell ref="G19:G21"/>
    <mergeCell ref="H19:H21"/>
    <mergeCell ref="I19:I21"/>
    <mergeCell ref="J19:J21"/>
    <mergeCell ref="K19:K21"/>
    <mergeCell ref="L19:M21"/>
    <mergeCell ref="N19:N21"/>
    <mergeCell ref="S17:S18"/>
    <mergeCell ref="T17:T18"/>
    <mergeCell ref="B16:F18"/>
    <mergeCell ref="G16:G18"/>
    <mergeCell ref="H16:H18"/>
    <mergeCell ref="I16:I18"/>
    <mergeCell ref="J16:J18"/>
    <mergeCell ref="K16:K18"/>
    <mergeCell ref="L16:M18"/>
    <mergeCell ref="O19:O21"/>
    <mergeCell ref="P19:P21"/>
    <mergeCell ref="S19:V21"/>
    <mergeCell ref="W19:BI21"/>
    <mergeCell ref="S25:V27"/>
    <mergeCell ref="W25:BC27"/>
    <mergeCell ref="B26:C27"/>
    <mergeCell ref="D26:F27"/>
    <mergeCell ref="G26:G27"/>
    <mergeCell ref="H26:I27"/>
    <mergeCell ref="J26:J27"/>
    <mergeCell ref="K26:L27"/>
    <mergeCell ref="M26:P27"/>
    <mergeCell ref="B22:F24"/>
    <mergeCell ref="G22:G24"/>
    <mergeCell ref="H22:H24"/>
    <mergeCell ref="I22:I24"/>
    <mergeCell ref="J22:J24"/>
    <mergeCell ref="K22:K24"/>
    <mergeCell ref="L22:M24"/>
    <mergeCell ref="N22:N24"/>
    <mergeCell ref="O22:O24"/>
    <mergeCell ref="P22:P24"/>
    <mergeCell ref="S22:V24"/>
    <mergeCell ref="AI28:AR30"/>
    <mergeCell ref="AS28:BI30"/>
    <mergeCell ref="B29:C30"/>
    <mergeCell ref="D29:J30"/>
    <mergeCell ref="B32:C33"/>
    <mergeCell ref="D32:E33"/>
    <mergeCell ref="F32:P33"/>
    <mergeCell ref="Q32:V33"/>
    <mergeCell ref="W32:Y33"/>
    <mergeCell ref="Z32:AH33"/>
    <mergeCell ref="B28:C28"/>
    <mergeCell ref="D28:J28"/>
    <mergeCell ref="K28:L30"/>
    <mergeCell ref="M28:P30"/>
    <mergeCell ref="R28:V30"/>
    <mergeCell ref="W28:AH30"/>
    <mergeCell ref="AI32:BG33"/>
    <mergeCell ref="B34:C35"/>
    <mergeCell ref="D34:E35"/>
    <mergeCell ref="F34:P35"/>
    <mergeCell ref="Q34:V35"/>
    <mergeCell ref="W34:Y35"/>
    <mergeCell ref="Z34:Z35"/>
    <mergeCell ref="AA34:AA35"/>
    <mergeCell ref="AB34:AB35"/>
    <mergeCell ref="AC34:AC35"/>
    <mergeCell ref="BB34:BE35"/>
    <mergeCell ref="BF34:BG35"/>
    <mergeCell ref="B36:C37"/>
    <mergeCell ref="D36:E37"/>
    <mergeCell ref="F36:P37"/>
    <mergeCell ref="Q36:V37"/>
    <mergeCell ref="W36:Y37"/>
    <mergeCell ref="Z36:Z37"/>
    <mergeCell ref="AA36:AA37"/>
    <mergeCell ref="AB36:AB37"/>
    <mergeCell ref="AL34:AO35"/>
    <mergeCell ref="AP34:AQ35"/>
    <mergeCell ref="AR34:AS35"/>
    <mergeCell ref="AT34:AW35"/>
    <mergeCell ref="AX34:AY35"/>
    <mergeCell ref="AZ34:BA35"/>
    <mergeCell ref="AD34:AD35"/>
    <mergeCell ref="AE34:AE35"/>
    <mergeCell ref="AF34:AF35"/>
    <mergeCell ref="AG34:AG35"/>
    <mergeCell ref="AH34:AH35"/>
    <mergeCell ref="AI34:AK35"/>
    <mergeCell ref="AZ36:BA37"/>
    <mergeCell ref="BB36:BE37"/>
    <mergeCell ref="B38:C39"/>
    <mergeCell ref="D38:E39"/>
    <mergeCell ref="F38:P39"/>
    <mergeCell ref="Q38:V39"/>
    <mergeCell ref="W38:Y39"/>
    <mergeCell ref="Z38:Z39"/>
    <mergeCell ref="AA38:AA39"/>
    <mergeCell ref="AI36:AK37"/>
    <mergeCell ref="AL36:AO37"/>
    <mergeCell ref="AC36:AC37"/>
    <mergeCell ref="AD36:AD37"/>
    <mergeCell ref="AE36:AE37"/>
    <mergeCell ref="AF36:AF37"/>
    <mergeCell ref="AG36:AG37"/>
    <mergeCell ref="AH36:AH37"/>
    <mergeCell ref="D40:E41"/>
    <mergeCell ref="F40:P41"/>
    <mergeCell ref="Q40:V41"/>
    <mergeCell ref="W40:Y41"/>
    <mergeCell ref="Z40:Z41"/>
    <mergeCell ref="AH38:AH39"/>
    <mergeCell ref="AI38:AK39"/>
    <mergeCell ref="AL38:AO39"/>
    <mergeCell ref="BF36:BG37"/>
    <mergeCell ref="AP36:AQ37"/>
    <mergeCell ref="AR36:AS37"/>
    <mergeCell ref="AT36:AW37"/>
    <mergeCell ref="AX36:AY37"/>
    <mergeCell ref="AX38:AY39"/>
    <mergeCell ref="AZ38:BA39"/>
    <mergeCell ref="BB38:BE39"/>
    <mergeCell ref="BF38:BG39"/>
    <mergeCell ref="AP38:AQ39"/>
    <mergeCell ref="AR38:AS39"/>
    <mergeCell ref="AT38:AW39"/>
    <mergeCell ref="AB38:AB39"/>
    <mergeCell ref="AC38:AC39"/>
    <mergeCell ref="AD38:AD39"/>
    <mergeCell ref="AE38:AE39"/>
    <mergeCell ref="AF38:AF39"/>
    <mergeCell ref="AG38:AG39"/>
    <mergeCell ref="BF40:BG41"/>
    <mergeCell ref="B42:C43"/>
    <mergeCell ref="D42:E43"/>
    <mergeCell ref="F42:P43"/>
    <mergeCell ref="Q42:V43"/>
    <mergeCell ref="W42:Y43"/>
    <mergeCell ref="AG40:AG41"/>
    <mergeCell ref="AH40:AH41"/>
    <mergeCell ref="AI40:AK41"/>
    <mergeCell ref="AL40:AO41"/>
    <mergeCell ref="AP40:AQ41"/>
    <mergeCell ref="AR40:AS41"/>
    <mergeCell ref="AA40:AA41"/>
    <mergeCell ref="AB40:AB41"/>
    <mergeCell ref="AC40:AC41"/>
    <mergeCell ref="AD40:AD41"/>
    <mergeCell ref="AE40:AE41"/>
    <mergeCell ref="AF40:AF41"/>
    <mergeCell ref="Z42:Z43"/>
    <mergeCell ref="AA42:AA43"/>
    <mergeCell ref="AB42:AB43"/>
    <mergeCell ref="AC42:AC43"/>
    <mergeCell ref="AD42:AD43"/>
    <mergeCell ref="B40:C41"/>
    <mergeCell ref="AT40:AW41"/>
    <mergeCell ref="AX40:AY41"/>
    <mergeCell ref="AZ40:BA41"/>
    <mergeCell ref="AR42:AS43"/>
    <mergeCell ref="AT42:AW43"/>
    <mergeCell ref="AX42:AY43"/>
    <mergeCell ref="AZ42:BA43"/>
    <mergeCell ref="BB42:BE43"/>
    <mergeCell ref="BB40:BE41"/>
    <mergeCell ref="Q44:V45"/>
    <mergeCell ref="W44:Y45"/>
    <mergeCell ref="Z46:Z47"/>
    <mergeCell ref="AA46:AA47"/>
    <mergeCell ref="AB46:AB47"/>
    <mergeCell ref="AC46:AC47"/>
    <mergeCell ref="BF42:BG43"/>
    <mergeCell ref="AF42:AF43"/>
    <mergeCell ref="AG42:AG43"/>
    <mergeCell ref="AH42:AH43"/>
    <mergeCell ref="AI42:AK43"/>
    <mergeCell ref="AL42:AO43"/>
    <mergeCell ref="AP42:AQ43"/>
    <mergeCell ref="BB44:BE45"/>
    <mergeCell ref="BF44:BG45"/>
    <mergeCell ref="AP44:AQ45"/>
    <mergeCell ref="AR44:AS45"/>
    <mergeCell ref="AE42:AE43"/>
    <mergeCell ref="AX44:AY45"/>
    <mergeCell ref="AZ44:BA45"/>
    <mergeCell ref="Z44:Z45"/>
    <mergeCell ref="AX48:AY49"/>
    <mergeCell ref="AZ48:BA49"/>
    <mergeCell ref="BB48:BE49"/>
    <mergeCell ref="B46:C47"/>
    <mergeCell ref="D46:E47"/>
    <mergeCell ref="F46:P47"/>
    <mergeCell ref="Q46:V47"/>
    <mergeCell ref="W46:Y47"/>
    <mergeCell ref="AG44:AG45"/>
    <mergeCell ref="AH44:AH45"/>
    <mergeCell ref="AI44:AK45"/>
    <mergeCell ref="AL44:AO45"/>
    <mergeCell ref="AA44:AA45"/>
    <mergeCell ref="AB44:AB45"/>
    <mergeCell ref="AC44:AC45"/>
    <mergeCell ref="AD44:AD45"/>
    <mergeCell ref="AE44:AE45"/>
    <mergeCell ref="AF44:AF45"/>
    <mergeCell ref="B44:C45"/>
    <mergeCell ref="D44:E45"/>
    <mergeCell ref="F44:P45"/>
    <mergeCell ref="BF48:BG49"/>
    <mergeCell ref="BU35:CA36"/>
    <mergeCell ref="BU37:CA39"/>
    <mergeCell ref="Z48:AH49"/>
    <mergeCell ref="AI48:AK49"/>
    <mergeCell ref="AL48:AO49"/>
    <mergeCell ref="AP48:AQ49"/>
    <mergeCell ref="AR48:AS49"/>
    <mergeCell ref="AT48:AW49"/>
    <mergeCell ref="AR46:AS47"/>
    <mergeCell ref="AT46:AW47"/>
    <mergeCell ref="AX46:AY47"/>
    <mergeCell ref="AZ46:BA47"/>
    <mergeCell ref="BB46:BE47"/>
    <mergeCell ref="BF46:BG47"/>
    <mergeCell ref="AF46:AF47"/>
    <mergeCell ref="AG46:AG47"/>
    <mergeCell ref="AH46:AH47"/>
    <mergeCell ref="AI46:AK47"/>
    <mergeCell ref="AL46:AO47"/>
    <mergeCell ref="AP46:AQ47"/>
    <mergeCell ref="AD46:AD47"/>
    <mergeCell ref="AE46:AE47"/>
    <mergeCell ref="AT44:AW45"/>
  </mergeCells>
  <phoneticPr fontId="1"/>
  <dataValidations count="2">
    <dataValidation type="list" allowBlank="1" showInputMessage="1" showErrorMessage="1" sqref="G26:G27" xr:uid="{FCB19925-33FC-4AC5-8937-B1A1D3B2F832}">
      <formula1>"銀行,信金"</formula1>
    </dataValidation>
    <dataValidation type="list" allowBlank="1" sqref="M26" xr:uid="{AE357B3A-FE35-4BF5-9EC7-5D75CE225F4A}">
      <formula1>"普通,当座"</formula1>
    </dataValidation>
  </dataValidations>
  <printOptions horizontalCentered="1"/>
  <pageMargins left="0.39370078740157483" right="0.39370078740157483" top="0.78740157480314965" bottom="0.19685039370078741" header="0.31496062992125984" footer="0.31496062992125984"/>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入力例</vt:lpstr>
      <vt:lpstr>入力用</vt:lpstr>
      <vt:lpstr>請求者控(印刷)</vt:lpstr>
      <vt:lpstr>【提出】現場用(印刷)</vt:lpstr>
      <vt:lpstr>【提出】経理用(印刷)</vt:lpstr>
      <vt:lpstr>'【提出】経理用(印刷)'!Print_Area</vt:lpstr>
      <vt:lpstr>'【提出】現場用(印刷)'!Print_Area</vt:lpstr>
      <vt:lpstr>'請求者控(印刷)'!Print_Area</vt:lpstr>
      <vt:lpstr>入力用!Print_Area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2023-09-26T10:40:32Z</cp:lastPrinted>
  <dcterms:created xsi:type="dcterms:W3CDTF">2016-04-06T04:11:54Z</dcterms:created>
  <dcterms:modified xsi:type="dcterms:W3CDTF">2023-09-28T03:00:56Z</dcterms:modified>
</cp:coreProperties>
</file>